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155" windowHeight="10545" activeTab="3"/>
  </bookViews>
  <sheets>
    <sheet name="табл. 1" sheetId="1" r:id="rId1"/>
    <sheet name="табл. 2" sheetId="2" r:id="rId2"/>
    <sheet name="табл. 3" sheetId="3" r:id="rId3"/>
    <sheet name="оценка эффективности" sheetId="4" r:id="rId4"/>
  </sheets>
  <definedNames>
    <definedName name="_xlnm.Print_Area" localSheetId="3">'оценка эффективности'!$A$1:$G$15</definedName>
    <definedName name="_xlnm.Print_Area" localSheetId="0">'табл. 1'!$A$1:$S$12</definedName>
    <definedName name="_xlnm.Print_Area" localSheetId="1">'табл. 2'!$A$1:$G$9</definedName>
    <definedName name="_xlnm.Print_Area" localSheetId="2">'табл. 3'!$A$1:$E$8</definedName>
  </definedNames>
  <calcPr fullCalcOnLoad="1"/>
</workbook>
</file>

<file path=xl/sharedStrings.xml><?xml version="1.0" encoding="utf-8"?>
<sst xmlns="http://schemas.openxmlformats.org/spreadsheetml/2006/main" count="100" uniqueCount="67">
  <si>
    <t>Отчет об исполнении мероприятий муниципальной программы</t>
  </si>
  <si>
    <t>за 2014 год</t>
  </si>
  <si>
    <t>Наименование мероприятий</t>
  </si>
  <si>
    <t>Исполнитель</t>
  </si>
  <si>
    <t>план</t>
  </si>
  <si>
    <t>кассовые
расходы</t>
  </si>
  <si>
    <t xml:space="preserve">Всего </t>
  </si>
  <si>
    <t>%</t>
  </si>
  <si>
    <t>фед. бюд-т</t>
  </si>
  <si>
    <t>обл. бюд-т</t>
  </si>
  <si>
    <t>район. бюд-т</t>
  </si>
  <si>
    <t>бюд-т поселений</t>
  </si>
  <si>
    <t>внебюджетные источники</t>
  </si>
  <si>
    <t>В том числе по источникам</t>
  </si>
  <si>
    <t>Объем финансирования программы за отчетный год, тыс. рублей</t>
  </si>
  <si>
    <t>Освоено</t>
  </si>
  <si>
    <t>сроки и показатели</t>
  </si>
  <si>
    <t>факт</t>
  </si>
  <si>
    <t>Соблюдение сроков реализации мероприятия и достижение показателей реализации мероприятия</t>
  </si>
  <si>
    <t>итого</t>
  </si>
  <si>
    <t>ОТЧЕТ об исполнении целевых показателей программы</t>
  </si>
  <si>
    <t>Исполнитель _</t>
  </si>
  <si>
    <t>Наименование целевого показателя</t>
  </si>
  <si>
    <t>Единица измерения</t>
  </si>
  <si>
    <t>Значение целевых показателей</t>
  </si>
  <si>
    <t>отчет</t>
  </si>
  <si>
    <t>Абсолютное отклонение</t>
  </si>
  <si>
    <t>Относительное отклонение, %</t>
  </si>
  <si>
    <t>Обоснование отклонений значений целевого по-казателя за отчетный период (год)</t>
  </si>
  <si>
    <t>СВЕДЕНИЯ о внесенных изменениях в программу</t>
  </si>
  <si>
    <t>Дата  принятия</t>
  </si>
  <si>
    <t>Номер</t>
  </si>
  <si>
    <t>Суть изменений (краткое изложение)</t>
  </si>
  <si>
    <t xml:space="preserve"> Вид нормативного правового  акта </t>
  </si>
  <si>
    <t>ОЦЕНКА эффективности реализации  программы</t>
  </si>
  <si>
    <t xml:space="preserve">        Показатели         </t>
  </si>
  <si>
    <t xml:space="preserve">        Варианты оценки        </t>
  </si>
  <si>
    <t>Коэффициент</t>
  </si>
  <si>
    <t>Примечание</t>
  </si>
  <si>
    <t xml:space="preserve">1. Выполнение мероприятий программы в отчетном году              </t>
  </si>
  <si>
    <t xml:space="preserve"> от 0 до 1 </t>
  </si>
  <si>
    <t xml:space="preserve">2. Соответствие достигнутых в отчетном году целевых показателей (индикаторов) целевым показателям (индикаторам), утвержденным в  программе. </t>
  </si>
  <si>
    <t xml:space="preserve">отношение достигнутых целевых показателей к целевым показателям, запланированным программой                     </t>
  </si>
  <si>
    <t>3. Уровень эффективности расходования средств программы в отчетном финансовом году</t>
  </si>
  <si>
    <t xml:space="preserve">отношение комплексного показателя результативности по программе к частному от деления фактического объема финансирования к объему финансирования, запланированному программой. </t>
  </si>
  <si>
    <t xml:space="preserve">отношение фактического объема финансирования к объему  финансирования, запланированному программой    </t>
  </si>
  <si>
    <t xml:space="preserve">5. Уровень фактического объема финансирования программы из всех источников финансирования (за исключением бюджета муниципального образования «Онежский муниципальный район») от запланированного финансирования из всех источников финансирования (за исключением районного бюджета)                   </t>
  </si>
  <si>
    <t xml:space="preserve">отношение фактического объема финансирования к объему финансирования, запланированному программой    </t>
  </si>
  <si>
    <t xml:space="preserve"> Значение показателя</t>
  </si>
  <si>
    <t>Вес показателя</t>
  </si>
  <si>
    <t>Итоговая оценка</t>
  </si>
  <si>
    <t xml:space="preserve">доля выполненных мероприятий от общего числа запланированных мероприятий   </t>
  </si>
  <si>
    <t xml:space="preserve">4. Уровень фактического объема финансирования программы  из  бюджета муниципального образования «Онежский муниципальный район» от запланированного финансирования из районного бюджета         </t>
  </si>
  <si>
    <t>Направление муниципальных служащих на курсы повышения квалификации по 72-часовой  программе с получением свидетельства государственного образца</t>
  </si>
  <si>
    <t>Профессиональная переподготовка муниципальных служащих  с получением свидетельства государственного образца</t>
  </si>
  <si>
    <t>Обучение по профильным направлениям деятельности по краткосрочным программам без получения свидетельства государственного образца</t>
  </si>
  <si>
    <t>Отдел муниципальной службы, кадровой работы, общего делопроизводства и взаимодействия с поселениями</t>
  </si>
  <si>
    <t>2014г.</t>
  </si>
  <si>
    <t>"Развитие муниципальной службы  муниципального образования "Онежский муниципальный район" на 2013-2015г.г.</t>
  </si>
  <si>
    <t>отдел муниципальной службы, кадровой работы, общего делопроизводства и взаимодействия с поселениями</t>
  </si>
  <si>
    <t>Количество муниципальных служащих, соответствующих требованиям, предъявляемым к муниципальным служащим</t>
  </si>
  <si>
    <t>"Развитие муниципальной службы на 2013-2015г.г."</t>
  </si>
  <si>
    <t>Отдел муниципальной службы, кадрвой работы</t>
  </si>
  <si>
    <t>26.12.2014г.</t>
  </si>
  <si>
    <t>Постановление</t>
  </si>
  <si>
    <t>Увеличены средствана курсы повышения квалификации - пропорционально уменьшены средства на обучение по профильным направлениям</t>
  </si>
  <si>
    <t>"Развитие муниципальной службы муниципального образования "Онежский муниципальный район" на 2013-2015г.г.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</si>
</sst>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29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20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3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wrapText="1"/>
    </xf>
    <xf numFmtId="1" fontId="0" fillId="0" borderId="10" xfId="0" applyNumberFormat="1" applyBorder="1" applyAlignment="1">
      <alignment/>
    </xf>
    <xf numFmtId="1" fontId="3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vertical="top" wrapText="1"/>
    </xf>
    <xf numFmtId="0" fontId="28" fillId="0" borderId="10" xfId="0" applyFont="1" applyBorder="1" applyAlignment="1">
      <alignment/>
    </xf>
    <xf numFmtId="1" fontId="28" fillId="0" borderId="10" xfId="0" applyNumberFormat="1" applyFont="1" applyBorder="1" applyAlignment="1">
      <alignment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vertical="top"/>
    </xf>
    <xf numFmtId="0" fontId="2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wrapText="1"/>
    </xf>
    <xf numFmtId="1" fontId="0" fillId="0" borderId="10" xfId="0" applyNumberFormat="1" applyFill="1" applyBorder="1" applyAlignment="1">
      <alignment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0" fillId="0" borderId="10" xfId="0" applyNumberFormat="1" applyFill="1" applyBorder="1" applyAlignment="1">
      <alignment vertical="top"/>
    </xf>
    <xf numFmtId="0" fontId="0" fillId="0" borderId="11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6" fillId="0" borderId="0" xfId="0" applyFont="1" applyFill="1" applyAlignment="1">
      <alignment horizontal="center" wrapText="1"/>
    </xf>
    <xf numFmtId="0" fontId="5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176" fontId="5" fillId="0" borderId="15" xfId="0" applyNumberFormat="1" applyFont="1" applyFill="1" applyBorder="1" applyAlignment="1">
      <alignment vertical="top" wrapText="1"/>
    </xf>
    <xf numFmtId="1" fontId="5" fillId="0" borderId="15" xfId="0" applyNumberFormat="1" applyFont="1" applyFill="1" applyBorder="1" applyAlignment="1">
      <alignment vertical="top" wrapText="1"/>
    </xf>
    <xf numFmtId="176" fontId="5" fillId="0" borderId="13" xfId="0" applyNumberFormat="1" applyFont="1" applyFill="1" applyBorder="1" applyAlignment="1">
      <alignment vertical="top" wrapText="1"/>
    </xf>
    <xf numFmtId="1" fontId="5" fillId="0" borderId="13" xfId="0" applyNumberFormat="1" applyFont="1" applyFill="1" applyBorder="1" applyAlignment="1">
      <alignment vertical="top" wrapText="1"/>
    </xf>
    <xf numFmtId="176" fontId="5" fillId="0" borderId="14" xfId="0" applyNumberFormat="1" applyFont="1" applyFill="1" applyBorder="1" applyAlignment="1">
      <alignment vertical="top" wrapText="1"/>
    </xf>
    <xf numFmtId="1" fontId="5" fillId="0" borderId="14" xfId="0" applyNumberFormat="1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176" fontId="5" fillId="0" borderId="17" xfId="0" applyNumberFormat="1" applyFont="1" applyFill="1" applyBorder="1" applyAlignment="1">
      <alignment vertical="top" wrapText="1"/>
    </xf>
    <xf numFmtId="1" fontId="5" fillId="0" borderId="17" xfId="0" applyNumberFormat="1" applyFont="1" applyFill="1" applyBorder="1" applyAlignment="1">
      <alignment vertical="top" wrapText="1"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176" fontId="6" fillId="0" borderId="19" xfId="0" applyNumberFormat="1" applyFont="1" applyFill="1" applyBorder="1" applyAlignment="1">
      <alignment/>
    </xf>
    <xf numFmtId="1" fontId="6" fillId="0" borderId="19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view="pageBreakPreview" zoomScale="75" zoomScaleSheetLayoutView="75" zoomScalePageLayoutView="0" workbookViewId="0" topLeftCell="A1">
      <selection activeCell="G10" sqref="G10"/>
    </sheetView>
  </sheetViews>
  <sheetFormatPr defaultColWidth="9.00390625" defaultRowHeight="12.75"/>
  <cols>
    <col min="1" max="1" width="26.125" style="16" customWidth="1"/>
    <col min="2" max="2" width="15.625" style="15" customWidth="1"/>
    <col min="3" max="3" width="9.125" style="15" customWidth="1"/>
    <col min="4" max="4" width="10.625" style="15" customWidth="1"/>
    <col min="5" max="5" width="12.25390625" style="15" customWidth="1"/>
    <col min="6" max="6" width="12.625" style="15" customWidth="1"/>
    <col min="7" max="7" width="15.875" style="15" customWidth="1"/>
    <col min="8" max="8" width="9.125" style="15" customWidth="1"/>
    <col min="9" max="9" width="10.00390625" style="15" customWidth="1"/>
    <col min="10" max="10" width="9.125" style="15" customWidth="1"/>
    <col min="11" max="11" width="10.625" style="15" customWidth="1"/>
    <col min="12" max="12" width="9.125" style="15" customWidth="1"/>
    <col min="13" max="13" width="10.625" style="15" customWidth="1"/>
    <col min="14" max="14" width="12.125" style="15" customWidth="1"/>
    <col min="15" max="15" width="12.25390625" style="15" customWidth="1"/>
    <col min="16" max="16" width="9.125" style="15" customWidth="1"/>
    <col min="17" max="17" width="15.25390625" style="16" customWidth="1"/>
    <col min="18" max="19" width="9.125" style="16" customWidth="1"/>
    <col min="20" max="16384" width="9.125" style="15" customWidth="1"/>
  </cols>
  <sheetData>
    <row r="1" spans="1:19" s="11" customFormat="1" ht="12.7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Q1" s="12"/>
      <c r="R1" s="12"/>
      <c r="S1" s="12"/>
    </row>
    <row r="2" spans="1:19" s="11" customFormat="1" ht="12.75">
      <c r="A2" s="9" t="s">
        <v>58</v>
      </c>
      <c r="B2" s="10"/>
      <c r="C2" s="10"/>
      <c r="D2" s="10"/>
      <c r="E2" s="10"/>
      <c r="F2" s="10"/>
      <c r="G2" s="10"/>
      <c r="H2" s="10"/>
      <c r="I2" s="10"/>
      <c r="Q2" s="12"/>
      <c r="R2" s="12"/>
      <c r="S2" s="12"/>
    </row>
    <row r="3" spans="1:19" s="11" customFormat="1" ht="12.75">
      <c r="A3" s="9" t="s">
        <v>1</v>
      </c>
      <c r="B3" s="10"/>
      <c r="C3" s="10"/>
      <c r="D3" s="10"/>
      <c r="E3" s="10"/>
      <c r="F3" s="10"/>
      <c r="G3" s="10"/>
      <c r="H3" s="10"/>
      <c r="I3" s="10"/>
      <c r="Q3" s="12"/>
      <c r="R3" s="12"/>
      <c r="S3" s="12"/>
    </row>
    <row r="4" spans="1:9" ht="15.75">
      <c r="A4" s="13"/>
      <c r="B4" s="14"/>
      <c r="C4" s="14"/>
      <c r="D4" s="14"/>
      <c r="E4" s="14"/>
      <c r="F4" s="14"/>
      <c r="G4" s="14"/>
      <c r="H4" s="14"/>
      <c r="I4" s="14"/>
    </row>
    <row r="5" spans="1:19" s="5" customFormat="1" ht="12.75">
      <c r="A5" s="8" t="s">
        <v>2</v>
      </c>
      <c r="B5" s="8" t="s">
        <v>3</v>
      </c>
      <c r="C5" s="8" t="s">
        <v>14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 t="s">
        <v>18</v>
      </c>
      <c r="R5" s="8"/>
      <c r="S5" s="8"/>
    </row>
    <row r="6" spans="1:19" s="5" customFormat="1" ht="12.75">
      <c r="A6" s="8"/>
      <c r="B6" s="8"/>
      <c r="C6" s="8" t="s">
        <v>6</v>
      </c>
      <c r="D6" s="8"/>
      <c r="E6" s="8"/>
      <c r="F6" s="8" t="s">
        <v>13</v>
      </c>
      <c r="G6" s="8"/>
      <c r="H6" s="8"/>
      <c r="I6" s="8"/>
      <c r="J6" s="8"/>
      <c r="K6" s="8"/>
      <c r="L6" s="8"/>
      <c r="M6" s="8"/>
      <c r="N6" s="8"/>
      <c r="O6" s="8"/>
      <c r="P6" s="8" t="s">
        <v>15</v>
      </c>
      <c r="Q6" s="8"/>
      <c r="R6" s="8"/>
      <c r="S6" s="8"/>
    </row>
    <row r="7" spans="1:19" s="5" customFormat="1" ht="12.75">
      <c r="A7" s="8"/>
      <c r="B7" s="8"/>
      <c r="C7" s="8"/>
      <c r="D7" s="8"/>
      <c r="E7" s="8"/>
      <c r="F7" s="8" t="s">
        <v>8</v>
      </c>
      <c r="G7" s="8"/>
      <c r="H7" s="8" t="s">
        <v>9</v>
      </c>
      <c r="I7" s="8"/>
      <c r="J7" s="8" t="s">
        <v>10</v>
      </c>
      <c r="K7" s="8"/>
      <c r="L7" s="8" t="s">
        <v>11</v>
      </c>
      <c r="M7" s="8"/>
      <c r="N7" s="8" t="s">
        <v>12</v>
      </c>
      <c r="O7" s="8"/>
      <c r="P7" s="8"/>
      <c r="Q7" s="8"/>
      <c r="R7" s="8"/>
      <c r="S7" s="8"/>
    </row>
    <row r="8" spans="1:19" s="5" customFormat="1" ht="33" customHeight="1">
      <c r="A8" s="8"/>
      <c r="B8" s="8"/>
      <c r="C8" s="4" t="s">
        <v>4</v>
      </c>
      <c r="D8" s="4" t="s">
        <v>5</v>
      </c>
      <c r="E8" s="4" t="s">
        <v>7</v>
      </c>
      <c r="F8" s="4" t="s">
        <v>4</v>
      </c>
      <c r="G8" s="4" t="s">
        <v>5</v>
      </c>
      <c r="H8" s="4" t="s">
        <v>4</v>
      </c>
      <c r="I8" s="4" t="s">
        <v>5</v>
      </c>
      <c r="J8" s="4" t="s">
        <v>4</v>
      </c>
      <c r="K8" s="4" t="s">
        <v>5</v>
      </c>
      <c r="L8" s="4" t="s">
        <v>4</v>
      </c>
      <c r="M8" s="4" t="s">
        <v>5</v>
      </c>
      <c r="N8" s="4" t="s">
        <v>4</v>
      </c>
      <c r="O8" s="4" t="s">
        <v>5</v>
      </c>
      <c r="P8" s="8"/>
      <c r="Q8" s="4" t="s">
        <v>16</v>
      </c>
      <c r="R8" s="4" t="s">
        <v>4</v>
      </c>
      <c r="S8" s="4" t="s">
        <v>17</v>
      </c>
    </row>
    <row r="9" spans="1:19" ht="173.25">
      <c r="A9" s="6" t="s">
        <v>53</v>
      </c>
      <c r="B9" s="6" t="s">
        <v>56</v>
      </c>
      <c r="C9" s="1">
        <f aca="true" t="shared" si="0" ref="C9:D12">F9+H9+J9+L9+N9</f>
        <v>74.1</v>
      </c>
      <c r="D9" s="1">
        <f t="shared" si="0"/>
        <v>65.1</v>
      </c>
      <c r="E9" s="21">
        <f>D9*100/C9</f>
        <v>87.85425101214574</v>
      </c>
      <c r="F9" s="17">
        <v>0</v>
      </c>
      <c r="G9" s="17">
        <v>0</v>
      </c>
      <c r="H9" s="17">
        <v>0</v>
      </c>
      <c r="I9" s="17">
        <v>0</v>
      </c>
      <c r="J9" s="7">
        <v>74.1</v>
      </c>
      <c r="K9" s="18">
        <v>65.1</v>
      </c>
      <c r="L9" s="19">
        <v>0</v>
      </c>
      <c r="M9" s="19">
        <v>0</v>
      </c>
      <c r="N9" s="19">
        <v>0</v>
      </c>
      <c r="O9" s="19">
        <v>0</v>
      </c>
      <c r="P9" s="18"/>
      <c r="Q9" s="17" t="s">
        <v>57</v>
      </c>
      <c r="R9" s="17" t="s">
        <v>57</v>
      </c>
      <c r="S9" s="17" t="s">
        <v>57</v>
      </c>
    </row>
    <row r="10" spans="1:19" ht="118.5" customHeight="1">
      <c r="A10" s="6" t="s">
        <v>54</v>
      </c>
      <c r="B10" s="6" t="s">
        <v>56</v>
      </c>
      <c r="C10" s="1">
        <f t="shared" si="0"/>
        <v>20</v>
      </c>
      <c r="D10" s="1">
        <f t="shared" si="0"/>
        <v>12.5</v>
      </c>
      <c r="E10" s="21">
        <f>D10*100/C10</f>
        <v>62.5</v>
      </c>
      <c r="F10" s="17">
        <v>0</v>
      </c>
      <c r="G10" s="17">
        <v>0</v>
      </c>
      <c r="H10" s="17">
        <v>0</v>
      </c>
      <c r="I10" s="17">
        <v>0</v>
      </c>
      <c r="J10" s="7">
        <v>20</v>
      </c>
      <c r="K10" s="18">
        <v>12.5</v>
      </c>
      <c r="L10" s="19">
        <v>0</v>
      </c>
      <c r="M10" s="19">
        <v>0</v>
      </c>
      <c r="N10" s="19">
        <v>0</v>
      </c>
      <c r="O10" s="19">
        <v>0</v>
      </c>
      <c r="P10" s="18"/>
      <c r="Q10" s="17" t="s">
        <v>57</v>
      </c>
      <c r="R10" s="17" t="s">
        <v>57</v>
      </c>
      <c r="S10" s="17" t="s">
        <v>57</v>
      </c>
    </row>
    <row r="11" spans="1:19" s="29" customFormat="1" ht="173.25">
      <c r="A11" s="23" t="s">
        <v>55</v>
      </c>
      <c r="B11" s="23" t="s">
        <v>56</v>
      </c>
      <c r="C11" s="24">
        <f t="shared" si="0"/>
        <v>5.9</v>
      </c>
      <c r="D11" s="24">
        <f t="shared" si="0"/>
        <v>0</v>
      </c>
      <c r="E11" s="25">
        <f>D11*100/C11</f>
        <v>0</v>
      </c>
      <c r="F11" s="26">
        <v>0</v>
      </c>
      <c r="G11" s="26">
        <v>0</v>
      </c>
      <c r="H11" s="26">
        <v>0</v>
      </c>
      <c r="I11" s="26">
        <v>0</v>
      </c>
      <c r="J11" s="27">
        <v>5.9</v>
      </c>
      <c r="K11" s="28">
        <v>0</v>
      </c>
      <c r="L11" s="27">
        <v>0</v>
      </c>
      <c r="M11" s="27">
        <v>0</v>
      </c>
      <c r="N11" s="27">
        <v>0</v>
      </c>
      <c r="O11" s="27">
        <v>0</v>
      </c>
      <c r="P11" s="28"/>
      <c r="Q11" s="26" t="s">
        <v>57</v>
      </c>
      <c r="R11" s="26" t="s">
        <v>57</v>
      </c>
      <c r="S11" s="26" t="s">
        <v>57</v>
      </c>
    </row>
    <row r="12" spans="1:19" s="5" customFormat="1" ht="15.75">
      <c r="A12" s="20" t="s">
        <v>19</v>
      </c>
      <c r="B12" s="3"/>
      <c r="C12" s="2">
        <f t="shared" si="0"/>
        <v>100</v>
      </c>
      <c r="D12" s="2">
        <f t="shared" si="0"/>
        <v>77.6</v>
      </c>
      <c r="E12" s="22">
        <f>D12*100/C12</f>
        <v>77.6</v>
      </c>
      <c r="F12" s="3">
        <f aca="true" t="shared" si="1" ref="F12:P12">SUM(F9:F11)</f>
        <v>0</v>
      </c>
      <c r="G12" s="3">
        <f t="shared" si="1"/>
        <v>0</v>
      </c>
      <c r="H12" s="3">
        <f t="shared" si="1"/>
        <v>0</v>
      </c>
      <c r="I12" s="3">
        <f t="shared" si="1"/>
        <v>0</v>
      </c>
      <c r="J12" s="3">
        <f t="shared" si="1"/>
        <v>100</v>
      </c>
      <c r="K12" s="3">
        <f t="shared" si="1"/>
        <v>77.6</v>
      </c>
      <c r="L12" s="3">
        <f t="shared" si="1"/>
        <v>0</v>
      </c>
      <c r="M12" s="3">
        <f t="shared" si="1"/>
        <v>0</v>
      </c>
      <c r="N12" s="3">
        <f t="shared" si="1"/>
        <v>0</v>
      </c>
      <c r="O12" s="3">
        <f t="shared" si="1"/>
        <v>0</v>
      </c>
      <c r="P12" s="3">
        <f t="shared" si="1"/>
        <v>0</v>
      </c>
      <c r="Q12" s="4"/>
      <c r="R12" s="4"/>
      <c r="S12" s="4"/>
    </row>
  </sheetData>
  <sheetProtection/>
  <mergeCells count="15">
    <mergeCell ref="Q5:S7"/>
    <mergeCell ref="L7:M7"/>
    <mergeCell ref="N7:O7"/>
    <mergeCell ref="C6:E7"/>
    <mergeCell ref="F6:O6"/>
    <mergeCell ref="A1:J1"/>
    <mergeCell ref="A2:I2"/>
    <mergeCell ref="A3:I3"/>
    <mergeCell ref="F7:G7"/>
    <mergeCell ref="H7:I7"/>
    <mergeCell ref="J7:K7"/>
    <mergeCell ref="A5:A8"/>
    <mergeCell ref="B5:B8"/>
    <mergeCell ref="C5:P5"/>
    <mergeCell ref="P6:P8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view="pageBreakPreview" zoomScaleSheetLayoutView="100" zoomScalePageLayoutView="0" workbookViewId="0" topLeftCell="A1">
      <selection activeCell="J11" sqref="J11"/>
    </sheetView>
  </sheetViews>
  <sheetFormatPr defaultColWidth="9.00390625" defaultRowHeight="12.75"/>
  <cols>
    <col min="1" max="1" width="27.75390625" style="15" customWidth="1"/>
    <col min="2" max="2" width="12.375" style="15" customWidth="1"/>
    <col min="3" max="4" width="9.125" style="15" customWidth="1"/>
    <col min="5" max="5" width="11.125" style="15" customWidth="1"/>
    <col min="6" max="6" width="11.75390625" style="15" customWidth="1"/>
    <col min="7" max="7" width="17.25390625" style="15" customWidth="1"/>
    <col min="8" max="16384" width="9.125" style="15" customWidth="1"/>
  </cols>
  <sheetData>
    <row r="1" spans="1:19" ht="12.75">
      <c r="A1" s="16"/>
      <c r="Q1" s="16"/>
      <c r="R1" s="16"/>
      <c r="S1" s="16"/>
    </row>
    <row r="2" spans="1:19" s="5" customFormat="1" ht="12.75" customHeight="1">
      <c r="A2" s="30" t="s">
        <v>20</v>
      </c>
      <c r="B2" s="31"/>
      <c r="C2" s="31"/>
      <c r="D2" s="31"/>
      <c r="E2" s="31"/>
      <c r="F2" s="31"/>
      <c r="G2" s="31"/>
      <c r="H2" s="14"/>
      <c r="I2" s="14"/>
      <c r="J2" s="14"/>
      <c r="K2" s="14"/>
      <c r="L2" s="14"/>
      <c r="Q2" s="32"/>
      <c r="R2" s="32"/>
      <c r="S2" s="32"/>
    </row>
    <row r="3" spans="1:19" ht="12.75">
      <c r="A3" s="9" t="s">
        <v>58</v>
      </c>
      <c r="B3" s="10"/>
      <c r="C3" s="10"/>
      <c r="D3" s="10"/>
      <c r="E3" s="10"/>
      <c r="F3" s="10"/>
      <c r="G3" s="10"/>
      <c r="H3" s="10"/>
      <c r="I3" s="10"/>
      <c r="J3" s="14"/>
      <c r="K3" s="14"/>
      <c r="L3" s="14"/>
      <c r="Q3" s="16"/>
      <c r="R3" s="16"/>
      <c r="S3" s="16"/>
    </row>
    <row r="4" spans="1:19" ht="12.75">
      <c r="A4" s="9" t="s">
        <v>1</v>
      </c>
      <c r="B4" s="31"/>
      <c r="C4" s="31"/>
      <c r="D4" s="31"/>
      <c r="E4" s="31"/>
      <c r="F4" s="31"/>
      <c r="G4" s="31"/>
      <c r="H4" s="14"/>
      <c r="I4" s="14"/>
      <c r="J4" s="14"/>
      <c r="K4" s="14"/>
      <c r="L4" s="33"/>
      <c r="Q4" s="16"/>
      <c r="R4" s="16"/>
      <c r="S4" s="16"/>
    </row>
    <row r="5" spans="1:19" ht="12.75">
      <c r="A5" s="32" t="s">
        <v>21</v>
      </c>
      <c r="B5" s="31" t="s">
        <v>59</v>
      </c>
      <c r="C5" s="31"/>
      <c r="D5" s="31"/>
      <c r="E5" s="31"/>
      <c r="F5" s="31"/>
      <c r="G5" s="31"/>
      <c r="H5" s="31"/>
      <c r="I5" s="31"/>
      <c r="J5" s="31"/>
      <c r="K5" s="31"/>
      <c r="Q5" s="16"/>
      <c r="R5" s="16"/>
      <c r="S5" s="16"/>
    </row>
    <row r="6" spans="1:19" ht="12.75">
      <c r="A6" s="16"/>
      <c r="Q6" s="16"/>
      <c r="R6" s="16"/>
      <c r="S6" s="16"/>
    </row>
    <row r="7" spans="1:19" ht="46.5" customHeight="1">
      <c r="A7" s="8" t="s">
        <v>22</v>
      </c>
      <c r="B7" s="8" t="s">
        <v>23</v>
      </c>
      <c r="C7" s="8" t="s">
        <v>24</v>
      </c>
      <c r="D7" s="8"/>
      <c r="E7" s="8" t="s">
        <v>26</v>
      </c>
      <c r="F7" s="8" t="s">
        <v>27</v>
      </c>
      <c r="G7" s="8" t="s">
        <v>28</v>
      </c>
      <c r="Q7" s="16"/>
      <c r="R7" s="16"/>
      <c r="S7" s="16"/>
    </row>
    <row r="8" spans="1:19" ht="49.5" customHeight="1">
      <c r="A8" s="8"/>
      <c r="B8" s="8"/>
      <c r="C8" s="4" t="s">
        <v>4</v>
      </c>
      <c r="D8" s="4" t="s">
        <v>25</v>
      </c>
      <c r="E8" s="8"/>
      <c r="F8" s="8"/>
      <c r="G8" s="8"/>
      <c r="Q8" s="16"/>
      <c r="R8" s="16"/>
      <c r="S8" s="16"/>
    </row>
    <row r="9" spans="1:19" ht="63.75">
      <c r="A9" s="34" t="s">
        <v>60</v>
      </c>
      <c r="B9" s="34" t="s">
        <v>7</v>
      </c>
      <c r="C9" s="34">
        <v>100</v>
      </c>
      <c r="D9" s="34">
        <v>100</v>
      </c>
      <c r="E9" s="34">
        <f>D9-C9</f>
        <v>0</v>
      </c>
      <c r="F9" s="35">
        <f>D9*100/C9</f>
        <v>100</v>
      </c>
      <c r="G9" s="34"/>
      <c r="H9" s="15">
        <f>D9/C9</f>
        <v>1</v>
      </c>
      <c r="I9" s="15">
        <f>1</f>
        <v>1</v>
      </c>
      <c r="Q9" s="16"/>
      <c r="R9" s="16"/>
      <c r="S9" s="16"/>
    </row>
    <row r="10" spans="1:19" ht="12.75">
      <c r="A10" s="16"/>
      <c r="I10" s="15">
        <f>SUM(I9:I9)</f>
        <v>1</v>
      </c>
      <c r="J10" s="15">
        <f>I10/1</f>
        <v>1</v>
      </c>
      <c r="Q10" s="16"/>
      <c r="R10" s="16"/>
      <c r="S10" s="16"/>
    </row>
    <row r="11" spans="1:19" ht="12.75">
      <c r="A11" s="16"/>
      <c r="Q11" s="16"/>
      <c r="R11" s="16"/>
      <c r="S11" s="16"/>
    </row>
  </sheetData>
  <sheetProtection/>
  <mergeCells count="10">
    <mergeCell ref="A3:I3"/>
    <mergeCell ref="F7:F8"/>
    <mergeCell ref="G7:G8"/>
    <mergeCell ref="A2:G2"/>
    <mergeCell ref="A4:G4"/>
    <mergeCell ref="A7:A8"/>
    <mergeCell ref="B7:B8"/>
    <mergeCell ref="C7:D7"/>
    <mergeCell ref="E7:E8"/>
    <mergeCell ref="B5:K5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"/>
  <sheetViews>
    <sheetView view="pageBreakPreview" zoomScaleSheetLayoutView="100" zoomScalePageLayoutView="0" workbookViewId="0" topLeftCell="A1">
      <selection activeCell="I18" sqref="I18"/>
    </sheetView>
  </sheetViews>
  <sheetFormatPr defaultColWidth="9.00390625" defaultRowHeight="12.75"/>
  <cols>
    <col min="1" max="1" width="23.375" style="15" customWidth="1"/>
    <col min="2" max="2" width="12.25390625" style="15" customWidth="1"/>
    <col min="3" max="3" width="9.125" style="15" customWidth="1"/>
    <col min="4" max="4" width="13.00390625" style="15" customWidth="1"/>
    <col min="5" max="5" width="21.875" style="15" customWidth="1"/>
    <col min="6" max="16384" width="9.125" style="15" customWidth="1"/>
  </cols>
  <sheetData>
    <row r="1" spans="1:19" ht="12.75">
      <c r="A1" s="30" t="s">
        <v>29</v>
      </c>
      <c r="B1" s="36"/>
      <c r="C1" s="36"/>
      <c r="D1" s="36"/>
      <c r="E1" s="36"/>
      <c r="F1" s="36"/>
      <c r="G1" s="37"/>
      <c r="H1" s="37"/>
      <c r="I1" s="37"/>
      <c r="J1" s="14"/>
      <c r="K1" s="14"/>
      <c r="L1" s="14"/>
      <c r="Q1" s="16"/>
      <c r="R1" s="16"/>
      <c r="S1" s="16"/>
    </row>
    <row r="2" spans="1:19" ht="12.75">
      <c r="A2" s="38" t="s">
        <v>61</v>
      </c>
      <c r="B2" s="31"/>
      <c r="C2" s="31"/>
      <c r="D2" s="31"/>
      <c r="E2" s="31"/>
      <c r="F2" s="31"/>
      <c r="G2" s="14"/>
      <c r="H2" s="14"/>
      <c r="I2" s="14"/>
      <c r="J2" s="14"/>
      <c r="K2" s="14"/>
      <c r="L2" s="14"/>
      <c r="Q2" s="16"/>
      <c r="R2" s="16"/>
      <c r="S2" s="16"/>
    </row>
    <row r="3" spans="1:19" ht="12.75">
      <c r="A3" s="9" t="s">
        <v>1</v>
      </c>
      <c r="B3" s="31"/>
      <c r="C3" s="31"/>
      <c r="D3" s="31"/>
      <c r="E3" s="31"/>
      <c r="F3" s="31"/>
      <c r="G3" s="14"/>
      <c r="H3" s="14"/>
      <c r="I3" s="14"/>
      <c r="J3" s="14"/>
      <c r="K3" s="14"/>
      <c r="L3" s="14"/>
      <c r="Q3" s="16"/>
      <c r="R3" s="16"/>
      <c r="S3" s="16"/>
    </row>
    <row r="4" spans="1:19" ht="12.75">
      <c r="A4" s="16"/>
      <c r="Q4" s="16"/>
      <c r="R4" s="16"/>
      <c r="S4" s="16"/>
    </row>
    <row r="5" spans="1:19" ht="12.75">
      <c r="A5" s="32" t="s">
        <v>21</v>
      </c>
      <c r="B5" s="14" t="s">
        <v>62</v>
      </c>
      <c r="C5" s="14"/>
      <c r="D5" s="14"/>
      <c r="E5" s="14"/>
      <c r="F5" s="14"/>
      <c r="G5" s="14"/>
      <c r="H5" s="14"/>
      <c r="I5" s="14"/>
      <c r="J5" s="14"/>
      <c r="K5" s="14"/>
      <c r="Q5" s="16"/>
      <c r="R5" s="16"/>
      <c r="S5" s="16"/>
    </row>
    <row r="6" spans="1:19" ht="12.75">
      <c r="A6" s="16"/>
      <c r="Q6" s="16"/>
      <c r="R6" s="16"/>
      <c r="S6" s="16"/>
    </row>
    <row r="7" spans="1:19" s="5" customFormat="1" ht="25.5">
      <c r="A7" s="4" t="s">
        <v>33</v>
      </c>
      <c r="B7" s="3" t="s">
        <v>30</v>
      </c>
      <c r="C7" s="3" t="s">
        <v>31</v>
      </c>
      <c r="D7" s="8" t="s">
        <v>32</v>
      </c>
      <c r="E7" s="8"/>
      <c r="Q7" s="32"/>
      <c r="R7" s="32"/>
      <c r="S7" s="32"/>
    </row>
    <row r="8" spans="1:19" ht="83.25" customHeight="1">
      <c r="A8" s="17" t="s">
        <v>64</v>
      </c>
      <c r="B8" s="39" t="s">
        <v>63</v>
      </c>
      <c r="C8" s="7">
        <v>1416</v>
      </c>
      <c r="D8" s="40" t="s">
        <v>65</v>
      </c>
      <c r="E8" s="41"/>
      <c r="Q8" s="16"/>
      <c r="R8" s="16"/>
      <c r="S8" s="16"/>
    </row>
  </sheetData>
  <sheetProtection/>
  <mergeCells count="5">
    <mergeCell ref="D7:E7"/>
    <mergeCell ref="D8:E8"/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26.75390625" style="11" customWidth="1"/>
    <col min="2" max="2" width="20.875" style="11" customWidth="1"/>
    <col min="3" max="3" width="11.25390625" style="11" customWidth="1"/>
    <col min="4" max="4" width="9.125" style="11" customWidth="1"/>
    <col min="5" max="5" width="10.375" style="11" customWidth="1"/>
    <col min="6" max="6" width="9.125" style="11" customWidth="1"/>
    <col min="7" max="7" width="18.75390625" style="11" customWidth="1"/>
    <col min="8" max="16384" width="9.125" style="11" customWidth="1"/>
  </cols>
  <sheetData>
    <row r="1" spans="1:10" ht="12.75">
      <c r="A1" s="42" t="s">
        <v>34</v>
      </c>
      <c r="B1" s="9"/>
      <c r="C1" s="9"/>
      <c r="D1" s="9"/>
      <c r="E1" s="9"/>
      <c r="F1" s="9"/>
      <c r="G1" s="9"/>
      <c r="H1" s="9"/>
      <c r="I1" s="9"/>
      <c r="J1" s="9"/>
    </row>
    <row r="2" spans="1:10" ht="12.75">
      <c r="A2" s="9" t="s">
        <v>66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2.75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</row>
    <row r="5" ht="13.5" thickBot="1"/>
    <row r="6" spans="1:7" ht="18.75" customHeight="1">
      <c r="A6" s="43" t="s">
        <v>35</v>
      </c>
      <c r="B6" s="43" t="s">
        <v>36</v>
      </c>
      <c r="C6" s="43" t="s">
        <v>48</v>
      </c>
      <c r="D6" s="43" t="s">
        <v>37</v>
      </c>
      <c r="E6" s="43" t="s">
        <v>49</v>
      </c>
      <c r="F6" s="43" t="s">
        <v>50</v>
      </c>
      <c r="G6" s="43" t="s">
        <v>38</v>
      </c>
    </row>
    <row r="7" spans="1:7" ht="25.5" customHeight="1" thickBot="1">
      <c r="A7" s="44"/>
      <c r="B7" s="44"/>
      <c r="C7" s="45"/>
      <c r="D7" s="44"/>
      <c r="E7" s="45"/>
      <c r="F7" s="45"/>
      <c r="G7" s="44"/>
    </row>
    <row r="8" spans="1:7" ht="13.5" thickBot="1">
      <c r="A8" s="46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</row>
    <row r="9" spans="1:7" ht="155.25" customHeight="1" thickBot="1">
      <c r="A9" s="46" t="s">
        <v>39</v>
      </c>
      <c r="B9" s="47" t="s">
        <v>51</v>
      </c>
      <c r="C9" s="48">
        <f>(0.88+0.63+0)/3</f>
        <v>0.5033333333333333</v>
      </c>
      <c r="D9" s="47" t="s">
        <v>40</v>
      </c>
      <c r="E9" s="47">
        <v>25</v>
      </c>
      <c r="F9" s="49">
        <f>C9*E9</f>
        <v>12.583333333333332</v>
      </c>
      <c r="G9" s="47"/>
    </row>
    <row r="10" spans="1:7" ht="90" thickBot="1">
      <c r="A10" s="46" t="s">
        <v>41</v>
      </c>
      <c r="B10" s="47" t="s">
        <v>42</v>
      </c>
      <c r="C10" s="48">
        <f>'табл. 2'!J10</f>
        <v>1</v>
      </c>
      <c r="D10" s="47" t="s">
        <v>40</v>
      </c>
      <c r="E10" s="47">
        <v>30</v>
      </c>
      <c r="F10" s="49">
        <f>C10*E10</f>
        <v>30</v>
      </c>
      <c r="G10" s="47"/>
    </row>
    <row r="11" spans="1:7" ht="165" customHeight="1">
      <c r="A11" s="43" t="s">
        <v>43</v>
      </c>
      <c r="B11" s="43" t="s">
        <v>44</v>
      </c>
      <c r="C11" s="50">
        <f>'табл. 1'!D12/'табл. 1'!C12</f>
        <v>0.7759999999999999</v>
      </c>
      <c r="D11" s="43" t="s">
        <v>40</v>
      </c>
      <c r="E11" s="43">
        <v>15</v>
      </c>
      <c r="F11" s="51">
        <f>C11*E11</f>
        <v>11.639999999999999</v>
      </c>
      <c r="G11" s="43"/>
    </row>
    <row r="12" spans="1:7" ht="13.5" thickBot="1">
      <c r="A12" s="44"/>
      <c r="B12" s="45"/>
      <c r="C12" s="52"/>
      <c r="D12" s="44"/>
      <c r="E12" s="44"/>
      <c r="F12" s="53"/>
      <c r="G12" s="44"/>
    </row>
    <row r="13" spans="1:7" ht="115.5" thickBot="1">
      <c r="A13" s="46" t="s">
        <v>52</v>
      </c>
      <c r="B13" s="47" t="s">
        <v>45</v>
      </c>
      <c r="C13" s="48">
        <f>'табл. 1'!K12/'табл. 1'!J12</f>
        <v>0.7759999999999999</v>
      </c>
      <c r="D13" s="47" t="s">
        <v>40</v>
      </c>
      <c r="E13" s="47">
        <v>15</v>
      </c>
      <c r="F13" s="49">
        <f>C13*E13</f>
        <v>11.639999999999999</v>
      </c>
      <c r="G13" s="47"/>
    </row>
    <row r="14" spans="1:7" ht="166.5" thickBot="1">
      <c r="A14" s="54" t="s">
        <v>46</v>
      </c>
      <c r="B14" s="55" t="s">
        <v>47</v>
      </c>
      <c r="C14" s="56">
        <v>1</v>
      </c>
      <c r="D14" s="55" t="s">
        <v>40</v>
      </c>
      <c r="E14" s="55">
        <v>15</v>
      </c>
      <c r="F14" s="57">
        <f>C14*E14</f>
        <v>15</v>
      </c>
      <c r="G14" s="55"/>
    </row>
    <row r="15" spans="1:7" s="63" customFormat="1" ht="13.5" thickBot="1">
      <c r="A15" s="58" t="s">
        <v>19</v>
      </c>
      <c r="B15" s="59"/>
      <c r="C15" s="60"/>
      <c r="D15" s="59"/>
      <c r="E15" s="59"/>
      <c r="F15" s="61">
        <f>F9+F10+F11+F13+F14</f>
        <v>80.86333333333333</v>
      </c>
      <c r="G15" s="62"/>
    </row>
  </sheetData>
  <sheetProtection/>
  <mergeCells count="17">
    <mergeCell ref="A1:J1"/>
    <mergeCell ref="A2:J2"/>
    <mergeCell ref="A3:J3"/>
    <mergeCell ref="A6:A7"/>
    <mergeCell ref="B6:B7"/>
    <mergeCell ref="D6:D7"/>
    <mergeCell ref="G6:G7"/>
    <mergeCell ref="A11:A12"/>
    <mergeCell ref="C11:C12"/>
    <mergeCell ref="D11:D12"/>
    <mergeCell ref="E11:E12"/>
    <mergeCell ref="B11:B12"/>
    <mergeCell ref="F11:F12"/>
    <mergeCell ref="G11:G12"/>
    <mergeCell ref="C6:C7"/>
    <mergeCell ref="E6:E7"/>
    <mergeCell ref="F6:F7"/>
  </mergeCells>
  <printOptions/>
  <pageMargins left="0.75" right="0.75" top="1" bottom="1" header="0.5" footer="0.5"/>
  <pageSetup horizontalDpi="600" verticalDpi="600" orientation="portrait" paperSize="9" scale="5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irinad</dc:creator>
  <cp:keywords/>
  <dc:description/>
  <cp:lastModifiedBy>irinad</cp:lastModifiedBy>
  <cp:lastPrinted>2015-04-08T13:10:25Z</cp:lastPrinted>
  <dcterms:created xsi:type="dcterms:W3CDTF">2015-03-25T14:19:28Z</dcterms:created>
  <dcterms:modified xsi:type="dcterms:W3CDTF">2015-04-08T13:11:13Z</dcterms:modified>
  <cp:category/>
  <cp:version/>
  <cp:contentType/>
  <cp:contentStatus/>
</cp:coreProperties>
</file>