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3"/>
  </bookViews>
  <sheets>
    <sheet name="табл. 1" sheetId="1" r:id="rId1"/>
    <sheet name="табл. 2" sheetId="2" r:id="rId2"/>
    <sheet name="табл. 3" sheetId="3" r:id="rId3"/>
    <sheet name="оценка эффективности" sheetId="4" r:id="rId4"/>
  </sheets>
  <definedNames>
    <definedName name="_xlnm.Print_Area" localSheetId="3">'оценка эффективности'!$A$1:$G$15</definedName>
    <definedName name="_xlnm.Print_Area" localSheetId="0">'табл. 1'!$A$1:$S$10</definedName>
    <definedName name="_xlnm.Print_Area" localSheetId="1">'табл. 2'!$A$1:$G$9</definedName>
    <definedName name="_xlnm.Print_Area" localSheetId="2">'табл. 3'!$A$1:$E$12</definedName>
  </definedNames>
  <calcPr fullCalcOnLoad="1"/>
</workbook>
</file>

<file path=xl/sharedStrings.xml><?xml version="1.0" encoding="utf-8"?>
<sst xmlns="http://schemas.openxmlformats.org/spreadsheetml/2006/main" count="93" uniqueCount="64">
  <si>
    <t>Отчет об исполнении мероприятий муниципальной программы</t>
  </si>
  <si>
    <t>за 2014 год</t>
  </si>
  <si>
    <t>Наименование мероприятий</t>
  </si>
  <si>
    <t>Исполнитель</t>
  </si>
  <si>
    <t>план</t>
  </si>
  <si>
    <t>кассовые
расходы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</si>
  <si>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</si>
  <si>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</si>
  <si>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</si>
  <si>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</si>
  <si>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</si>
  <si>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</si>
  <si>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</si>
  <si>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</si>
  <si>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</si>
  <si>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Освоено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</si>
  <si>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</si>
  <si>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</si>
  <si>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</si>
  <si>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</si>
  <si>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</si>
  <si>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</si>
  <si>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</si>
  <si>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</si>
  <si>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</si>
  <si>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</si>
  <si>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</si>
  <si>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</si>
  <si>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</si>
  <si>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СВЕДЕНИЯ о внесенных изменениях в программу</t>
  </si>
  <si>
    <t>Дата  принятия</t>
  </si>
  <si>
    <t>Номер</t>
  </si>
  <si>
    <t>Суть изменений (краткое изложение)</t>
  </si>
  <si>
    <t xml:space="preserve"> Вид нормативного правового  акта 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</si>
  <si>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</si>
  <si>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</si>
  <si>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</si>
  <si>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</si>
  <si>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</si>
  <si>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</si>
  <si>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</si>
  <si>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</si>
  <si>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</si>
  <si>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</si>
  <si>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</si>
  <si>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</si>
  <si>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</si>
  <si>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</si>
  <si>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</si>
  <si>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</si>
  <si>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</si>
  <si>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</si>
  <si>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</si>
  <si>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единиц</t>
  </si>
  <si>
    <t>МКУ «Отдел культуры, туризма, спорта и молодежной политики»</t>
  </si>
  <si>
    <t>постановление</t>
  </si>
  <si>
    <t>«Обеспечение жильем молодых семей на территории муниципального образования «Онежский муниципальный район» на 2014 год»</t>
  </si>
  <si>
    <t>Обеспечение жильем молодых семей</t>
  </si>
  <si>
    <t xml:space="preserve">Обеспечение жильем 1 молодой многодетной семьи участницы Программы </t>
  </si>
  <si>
    <t>Приведение в соответствие с принятым бюджетом наименование Программы</t>
  </si>
  <si>
    <t>Увеличение объема финансирования в связи с выделением средств из федерального бюджета</t>
  </si>
  <si>
    <t>Уменьшение объема финансирования для перераспределения между муниципальными программами</t>
  </si>
  <si>
    <t>Приведение в соответствие объема финансирования</t>
  </si>
  <si>
    <t>планировалась одна многодетная семья, но она оказалась не платежеспособна, поэтому прошла не многодетная, на вторую семью не хватило федеральных и областных средств, предлагали добавить из районного бюджета, но обязательное условие софинансирование из всех бюджетов, поэтому деньги остались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</si>
</sst>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justify"/>
    </xf>
    <xf numFmtId="0" fontId="7" fillId="0" borderId="1" xfId="0" applyFont="1" applyFill="1" applyBorder="1" applyAlignment="1">
      <alignment vertical="top" wrapText="1"/>
    </xf>
    <xf numFmtId="1" fontId="0" fillId="0" borderId="5" xfId="0" applyNumberFormat="1" applyFill="1" applyBorder="1" applyAlignment="1">
      <alignment/>
    </xf>
    <xf numFmtId="0" fontId="7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" fontId="7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wrapText="1"/>
    </xf>
    <xf numFmtId="0" fontId="3" fillId="0" borderId="0" xfId="0" applyFont="1" applyFill="1" applyAlignment="1">
      <alignment horizontal="center"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168" fontId="5" fillId="0" borderId="8" xfId="0" applyNumberFormat="1" applyFont="1" applyFill="1" applyBorder="1" applyAlignment="1">
      <alignment vertical="top" wrapText="1"/>
    </xf>
    <xf numFmtId="1" fontId="5" fillId="0" borderId="8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68" fontId="6" fillId="0" borderId="12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8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 horizontal="justify"/>
    </xf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0" fillId="0" borderId="0" xfId="0" applyAlignment="1">
      <alignment wrapText="1"/>
    </xf>
    <xf numFmtId="168" fontId="5" fillId="0" borderId="14" xfId="0" applyNumberFormat="1" applyFont="1" applyFill="1" applyBorder="1" applyAlignment="1">
      <alignment vertical="top" wrapText="1"/>
    </xf>
    <xf numFmtId="168" fontId="5" fillId="0" borderId="7" xfId="0" applyNumberFormat="1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1" fontId="5" fillId="0" borderId="14" xfId="0" applyNumberFormat="1" applyFont="1" applyFill="1" applyBorder="1" applyAlignment="1">
      <alignment vertical="top" wrapText="1"/>
    </xf>
    <xf numFmtId="1" fontId="5" fillId="0" borderId="7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view="pageBreakPreview" zoomScale="75" zoomScaleSheetLayoutView="75" workbookViewId="0" topLeftCell="A1">
      <selection activeCell="O10" sqref="O10"/>
    </sheetView>
  </sheetViews>
  <sheetFormatPr defaultColWidth="9.00390625" defaultRowHeight="12.75"/>
  <cols>
    <col min="1" max="1" width="26.125" style="10" customWidth="1"/>
    <col min="2" max="2" width="15.625" style="9" customWidth="1"/>
    <col min="3" max="3" width="9.125" style="9" customWidth="1"/>
    <col min="4" max="4" width="10.625" style="9" customWidth="1"/>
    <col min="5" max="5" width="12.25390625" style="9" customWidth="1"/>
    <col min="6" max="6" width="12.625" style="9" customWidth="1"/>
    <col min="7" max="7" width="15.875" style="9" customWidth="1"/>
    <col min="8" max="8" width="9.125" style="9" customWidth="1"/>
    <col min="9" max="9" width="10.00390625" style="9" customWidth="1"/>
    <col min="10" max="10" width="9.125" style="9" customWidth="1"/>
    <col min="11" max="11" width="10.625" style="9" customWidth="1"/>
    <col min="12" max="12" width="9.125" style="9" customWidth="1"/>
    <col min="13" max="13" width="10.625" style="9" customWidth="1"/>
    <col min="14" max="14" width="12.125" style="9" customWidth="1"/>
    <col min="15" max="15" width="12.25390625" style="9" customWidth="1"/>
    <col min="16" max="16" width="9.125" style="9" customWidth="1"/>
    <col min="17" max="17" width="15.25390625" style="10" customWidth="1"/>
    <col min="18" max="19" width="9.125" style="10" customWidth="1"/>
    <col min="20" max="16384" width="9.125" style="9" customWidth="1"/>
  </cols>
  <sheetData>
    <row r="1" spans="1:19" s="5" customFormat="1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Q1" s="6"/>
      <c r="R1" s="6"/>
      <c r="S1" s="6"/>
    </row>
    <row r="2" spans="1:19" s="5" customFormat="1" ht="24" customHeight="1">
      <c r="A2" s="48" t="s">
        <v>56</v>
      </c>
      <c r="B2" s="49"/>
      <c r="C2" s="49"/>
      <c r="D2" s="49"/>
      <c r="E2" s="49"/>
      <c r="F2" s="49"/>
      <c r="G2" s="49"/>
      <c r="H2" s="49"/>
      <c r="I2" s="49"/>
      <c r="Q2" s="6"/>
      <c r="R2" s="6"/>
      <c r="S2" s="6"/>
    </row>
    <row r="3" spans="1:19" s="5" customFormat="1" ht="12.75">
      <c r="A3" s="46" t="s">
        <v>1</v>
      </c>
      <c r="B3" s="47"/>
      <c r="C3" s="47"/>
      <c r="D3" s="47"/>
      <c r="E3" s="47"/>
      <c r="F3" s="47"/>
      <c r="G3" s="47"/>
      <c r="H3" s="47"/>
      <c r="I3" s="47"/>
      <c r="Q3" s="6"/>
      <c r="R3" s="6"/>
      <c r="S3" s="6"/>
    </row>
    <row r="4" spans="1:9" ht="15.75">
      <c r="A4" s="7"/>
      <c r="B4" s="8"/>
      <c r="C4" s="8"/>
      <c r="D4" s="8"/>
      <c r="E4" s="8"/>
      <c r="F4" s="8"/>
      <c r="G4" s="8"/>
      <c r="H4" s="8"/>
      <c r="I4" s="8"/>
    </row>
    <row r="5" spans="1:19" s="11" customFormat="1" ht="12.75">
      <c r="A5" s="45" t="s">
        <v>2</v>
      </c>
      <c r="B5" s="45" t="s">
        <v>3</v>
      </c>
      <c r="C5" s="45" t="s">
        <v>14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 t="s">
        <v>18</v>
      </c>
      <c r="R5" s="45"/>
      <c r="S5" s="45"/>
    </row>
    <row r="6" spans="1:19" s="11" customFormat="1" ht="12.75">
      <c r="A6" s="45"/>
      <c r="B6" s="45"/>
      <c r="C6" s="45" t="s">
        <v>6</v>
      </c>
      <c r="D6" s="45"/>
      <c r="E6" s="45"/>
      <c r="F6" s="45" t="s">
        <v>13</v>
      </c>
      <c r="G6" s="45"/>
      <c r="H6" s="45"/>
      <c r="I6" s="45"/>
      <c r="J6" s="45"/>
      <c r="K6" s="45"/>
      <c r="L6" s="45"/>
      <c r="M6" s="45"/>
      <c r="N6" s="45"/>
      <c r="O6" s="45"/>
      <c r="P6" s="45" t="s">
        <v>15</v>
      </c>
      <c r="Q6" s="45"/>
      <c r="R6" s="45"/>
      <c r="S6" s="45"/>
    </row>
    <row r="7" spans="1:19" s="11" customFormat="1" ht="12.75">
      <c r="A7" s="45"/>
      <c r="B7" s="45"/>
      <c r="C7" s="45"/>
      <c r="D7" s="45"/>
      <c r="E7" s="45"/>
      <c r="F7" s="45" t="s">
        <v>8</v>
      </c>
      <c r="G7" s="45"/>
      <c r="H7" s="45" t="s">
        <v>9</v>
      </c>
      <c r="I7" s="45"/>
      <c r="J7" s="45" t="s">
        <v>10</v>
      </c>
      <c r="K7" s="45"/>
      <c r="L7" s="45" t="s">
        <v>11</v>
      </c>
      <c r="M7" s="45"/>
      <c r="N7" s="45" t="s">
        <v>12</v>
      </c>
      <c r="O7" s="45"/>
      <c r="P7" s="45"/>
      <c r="Q7" s="45"/>
      <c r="R7" s="45"/>
      <c r="S7" s="45"/>
    </row>
    <row r="8" spans="1:19" s="11" customFormat="1" ht="33" customHeight="1">
      <c r="A8" s="45"/>
      <c r="B8" s="45"/>
      <c r="C8" s="12" t="s">
        <v>4</v>
      </c>
      <c r="D8" s="12" t="s">
        <v>5</v>
      </c>
      <c r="E8" s="3" t="s">
        <v>7</v>
      </c>
      <c r="F8" s="12" t="s">
        <v>4</v>
      </c>
      <c r="G8" s="12" t="s">
        <v>5</v>
      </c>
      <c r="H8" s="12" t="s">
        <v>4</v>
      </c>
      <c r="I8" s="12" t="s">
        <v>5</v>
      </c>
      <c r="J8" s="12" t="s">
        <v>4</v>
      </c>
      <c r="K8" s="12" t="s">
        <v>5</v>
      </c>
      <c r="L8" s="12" t="s">
        <v>4</v>
      </c>
      <c r="M8" s="12" t="s">
        <v>5</v>
      </c>
      <c r="N8" s="3" t="s">
        <v>4</v>
      </c>
      <c r="O8" s="3" t="s">
        <v>5</v>
      </c>
      <c r="P8" s="45"/>
      <c r="Q8" s="12" t="s">
        <v>16</v>
      </c>
      <c r="R8" s="12" t="s">
        <v>4</v>
      </c>
      <c r="S8" s="12" t="s">
        <v>17</v>
      </c>
    </row>
    <row r="9" spans="1:19" ht="141.75" customHeight="1">
      <c r="A9" s="13" t="s">
        <v>57</v>
      </c>
      <c r="B9" s="14" t="s">
        <v>54</v>
      </c>
      <c r="C9" s="15">
        <v>811.3</v>
      </c>
      <c r="D9" s="15">
        <v>492.4</v>
      </c>
      <c r="E9" s="16">
        <f>D9*100/C9</f>
        <v>60.69271539504499</v>
      </c>
      <c r="F9" s="15">
        <v>316</v>
      </c>
      <c r="G9" s="17">
        <v>189.6</v>
      </c>
      <c r="H9" s="15">
        <v>262.7</v>
      </c>
      <c r="I9" s="17">
        <v>151.4</v>
      </c>
      <c r="J9" s="15">
        <v>53.1</v>
      </c>
      <c r="K9" s="17">
        <v>0</v>
      </c>
      <c r="L9" s="15">
        <v>179.5</v>
      </c>
      <c r="M9" s="15">
        <v>151.4</v>
      </c>
      <c r="N9" s="18"/>
      <c r="O9" s="19"/>
      <c r="P9" s="15">
        <v>492.4</v>
      </c>
      <c r="Q9" s="20">
        <v>42369</v>
      </c>
      <c r="R9" s="20">
        <v>42369</v>
      </c>
      <c r="S9" s="20">
        <v>42369</v>
      </c>
    </row>
    <row r="10" spans="1:19" s="11" customFormat="1" ht="15.75">
      <c r="A10" s="21" t="s">
        <v>19</v>
      </c>
      <c r="B10" s="22"/>
      <c r="C10" s="2">
        <f>SUM(C9:C9)</f>
        <v>811.3</v>
      </c>
      <c r="D10" s="2">
        <f>SUM(D9:D9)</f>
        <v>492.4</v>
      </c>
      <c r="E10" s="1">
        <f>D10*100/C10</f>
        <v>60.69271539504499</v>
      </c>
      <c r="F10" s="2">
        <f aca="true" t="shared" si="0" ref="F10:P10">SUM(F9:F9)</f>
        <v>316</v>
      </c>
      <c r="G10" s="2">
        <f t="shared" si="0"/>
        <v>189.6</v>
      </c>
      <c r="H10" s="2">
        <f t="shared" si="0"/>
        <v>262.7</v>
      </c>
      <c r="I10" s="2">
        <f t="shared" si="0"/>
        <v>151.4</v>
      </c>
      <c r="J10" s="2">
        <f t="shared" si="0"/>
        <v>53.1</v>
      </c>
      <c r="K10" s="2">
        <f t="shared" si="0"/>
        <v>0</v>
      </c>
      <c r="L10" s="2">
        <f t="shared" si="0"/>
        <v>179.5</v>
      </c>
      <c r="M10" s="2">
        <f t="shared" si="0"/>
        <v>151.4</v>
      </c>
      <c r="N10" s="22">
        <f t="shared" si="0"/>
        <v>0</v>
      </c>
      <c r="O10" s="22">
        <f t="shared" si="0"/>
        <v>0</v>
      </c>
      <c r="P10" s="22">
        <f t="shared" si="0"/>
        <v>492.4</v>
      </c>
      <c r="Q10" s="23"/>
      <c r="R10" s="23"/>
      <c r="S10" s="23"/>
    </row>
  </sheetData>
  <mergeCells count="15">
    <mergeCell ref="Q5:S7"/>
    <mergeCell ref="A1:J1"/>
    <mergeCell ref="A2:I2"/>
    <mergeCell ref="A3:I3"/>
    <mergeCell ref="F7:G7"/>
    <mergeCell ref="H7:I7"/>
    <mergeCell ref="J7:K7"/>
    <mergeCell ref="A5:A8"/>
    <mergeCell ref="B5:B8"/>
    <mergeCell ref="C5:P5"/>
    <mergeCell ref="P6:P8"/>
    <mergeCell ref="L7:M7"/>
    <mergeCell ref="N7:O7"/>
    <mergeCell ref="C6:E7"/>
    <mergeCell ref="F6:O6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27.75390625" style="9" customWidth="1"/>
    <col min="2" max="2" width="12.375" style="9" customWidth="1"/>
    <col min="3" max="4" width="9.125" style="9" customWidth="1"/>
    <col min="5" max="5" width="11.125" style="9" customWidth="1"/>
    <col min="6" max="6" width="11.75390625" style="9" customWidth="1"/>
    <col min="7" max="7" width="17.25390625" style="9" customWidth="1"/>
    <col min="8" max="16384" width="9.125" style="9" customWidth="1"/>
  </cols>
  <sheetData>
    <row r="1" spans="1:19" ht="12.75">
      <c r="A1" s="10"/>
      <c r="Q1" s="10"/>
      <c r="R1" s="10"/>
      <c r="S1" s="10"/>
    </row>
    <row r="2" spans="1:19" s="11" customFormat="1" ht="12.75" customHeight="1">
      <c r="A2" s="50" t="s">
        <v>20</v>
      </c>
      <c r="B2" s="51"/>
      <c r="C2" s="51"/>
      <c r="D2" s="51"/>
      <c r="E2" s="51"/>
      <c r="F2" s="51"/>
      <c r="G2" s="51"/>
      <c r="H2" s="8"/>
      <c r="I2" s="8"/>
      <c r="J2" s="8"/>
      <c r="K2" s="8"/>
      <c r="L2" s="8"/>
      <c r="Q2" s="24"/>
      <c r="R2" s="24"/>
      <c r="S2" s="24"/>
    </row>
    <row r="3" spans="1:19" ht="25.5" customHeight="1">
      <c r="A3" s="52" t="s">
        <v>56</v>
      </c>
      <c r="B3" s="53"/>
      <c r="C3" s="53"/>
      <c r="D3" s="53"/>
      <c r="E3" s="53"/>
      <c r="F3" s="53"/>
      <c r="G3" s="53"/>
      <c r="H3" s="8"/>
      <c r="I3" s="8"/>
      <c r="J3" s="8"/>
      <c r="K3" s="8"/>
      <c r="L3" s="8"/>
      <c r="Q3" s="10"/>
      <c r="R3" s="10"/>
      <c r="S3" s="10"/>
    </row>
    <row r="4" spans="1:19" ht="12.75">
      <c r="A4" s="46" t="s">
        <v>1</v>
      </c>
      <c r="B4" s="51"/>
      <c r="C4" s="51"/>
      <c r="D4" s="51"/>
      <c r="E4" s="51"/>
      <c r="F4" s="51"/>
      <c r="G4" s="51"/>
      <c r="H4" s="8"/>
      <c r="I4" s="8"/>
      <c r="J4" s="8"/>
      <c r="K4" s="8"/>
      <c r="L4" s="25"/>
      <c r="Q4" s="10"/>
      <c r="R4" s="10"/>
      <c r="S4" s="10"/>
    </row>
    <row r="5" spans="1:19" ht="12.75">
      <c r="A5" s="24" t="s">
        <v>21</v>
      </c>
      <c r="B5" s="51" t="s">
        <v>54</v>
      </c>
      <c r="C5" s="51"/>
      <c r="D5" s="51"/>
      <c r="E5" s="51"/>
      <c r="F5" s="51"/>
      <c r="G5" s="51"/>
      <c r="H5" s="51"/>
      <c r="I5" s="51"/>
      <c r="J5" s="51"/>
      <c r="K5" s="51"/>
      <c r="Q5" s="10"/>
      <c r="R5" s="10"/>
      <c r="S5" s="10"/>
    </row>
    <row r="6" spans="1:19" ht="12.75">
      <c r="A6" s="10"/>
      <c r="Q6" s="10"/>
      <c r="R6" s="10"/>
      <c r="S6" s="10"/>
    </row>
    <row r="7" spans="1:19" ht="46.5" customHeight="1">
      <c r="A7" s="45" t="s">
        <v>22</v>
      </c>
      <c r="B7" s="45" t="s">
        <v>23</v>
      </c>
      <c r="C7" s="45" t="s">
        <v>24</v>
      </c>
      <c r="D7" s="45"/>
      <c r="E7" s="45" t="s">
        <v>26</v>
      </c>
      <c r="F7" s="45" t="s">
        <v>27</v>
      </c>
      <c r="G7" s="45" t="s">
        <v>28</v>
      </c>
      <c r="Q7" s="10"/>
      <c r="R7" s="10"/>
      <c r="S7" s="10"/>
    </row>
    <row r="8" spans="1:19" ht="49.5" customHeight="1">
      <c r="A8" s="45"/>
      <c r="B8" s="45"/>
      <c r="C8" s="3" t="s">
        <v>4</v>
      </c>
      <c r="D8" s="3" t="s">
        <v>25</v>
      </c>
      <c r="E8" s="45"/>
      <c r="F8" s="45"/>
      <c r="G8" s="45"/>
      <c r="Q8" s="10"/>
      <c r="R8" s="10"/>
      <c r="S8" s="10"/>
    </row>
    <row r="9" spans="1:19" ht="38.25">
      <c r="A9" s="13" t="s">
        <v>58</v>
      </c>
      <c r="B9" s="13" t="s">
        <v>53</v>
      </c>
      <c r="C9" s="13">
        <v>1</v>
      </c>
      <c r="D9" s="13">
        <v>1</v>
      </c>
      <c r="E9" s="13">
        <f>D9-C9</f>
        <v>0</v>
      </c>
      <c r="F9" s="26">
        <f>D9*100/C9</f>
        <v>100</v>
      </c>
      <c r="G9" s="13"/>
      <c r="H9" s="9">
        <f>D9/C9</f>
        <v>1</v>
      </c>
      <c r="I9" s="9">
        <f>1</f>
        <v>1</v>
      </c>
      <c r="Q9" s="10"/>
      <c r="R9" s="10"/>
      <c r="S9" s="10"/>
    </row>
    <row r="10" spans="1:19" ht="12.75">
      <c r="A10" s="10"/>
      <c r="I10" s="9">
        <f>SUM(I9:I9)</f>
        <v>1</v>
      </c>
      <c r="J10" s="9">
        <f>I10/1</f>
        <v>1</v>
      </c>
      <c r="Q10" s="10"/>
      <c r="R10" s="10"/>
      <c r="S10" s="10"/>
    </row>
    <row r="11" spans="1:19" ht="12.75">
      <c r="A11" s="10"/>
      <c r="Q11" s="10"/>
      <c r="R11" s="10"/>
      <c r="S11" s="10"/>
    </row>
  </sheetData>
  <mergeCells count="10">
    <mergeCell ref="F7:F8"/>
    <mergeCell ref="G7:G8"/>
    <mergeCell ref="A2:G2"/>
    <mergeCell ref="A3:G3"/>
    <mergeCell ref="A4:G4"/>
    <mergeCell ref="A7:A8"/>
    <mergeCell ref="B7:B8"/>
    <mergeCell ref="C7:D7"/>
    <mergeCell ref="E7:E8"/>
    <mergeCell ref="B5:K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view="pageBreakPreview" zoomScaleSheetLayoutView="100" workbookViewId="0" topLeftCell="A1">
      <selection activeCell="A2" sqref="A2:F2"/>
    </sheetView>
  </sheetViews>
  <sheetFormatPr defaultColWidth="9.00390625" defaultRowHeight="12.75"/>
  <cols>
    <col min="1" max="1" width="23.375" style="9" customWidth="1"/>
    <col min="2" max="2" width="12.25390625" style="9" customWidth="1"/>
    <col min="3" max="3" width="9.125" style="9" customWidth="1"/>
    <col min="4" max="4" width="13.00390625" style="9" customWidth="1"/>
    <col min="5" max="5" width="21.875" style="9" customWidth="1"/>
    <col min="6" max="16384" width="9.125" style="9" customWidth="1"/>
  </cols>
  <sheetData>
    <row r="1" spans="1:19" ht="12.75">
      <c r="A1" s="50" t="s">
        <v>29</v>
      </c>
      <c r="B1" s="56"/>
      <c r="C1" s="56"/>
      <c r="D1" s="56"/>
      <c r="E1" s="56"/>
      <c r="F1" s="56"/>
      <c r="G1" s="27"/>
      <c r="H1" s="27"/>
      <c r="I1" s="27"/>
      <c r="J1" s="8"/>
      <c r="K1" s="8"/>
      <c r="L1" s="8"/>
      <c r="Q1" s="10"/>
      <c r="R1" s="10"/>
      <c r="S1" s="10"/>
    </row>
    <row r="2" spans="1:19" ht="28.5" customHeight="1">
      <c r="A2" s="52" t="s">
        <v>56</v>
      </c>
      <c r="B2" s="53"/>
      <c r="C2" s="53"/>
      <c r="D2" s="53"/>
      <c r="E2" s="53"/>
      <c r="F2" s="53"/>
      <c r="G2" s="8"/>
      <c r="H2" s="8"/>
      <c r="I2" s="8"/>
      <c r="J2" s="8"/>
      <c r="K2" s="8"/>
      <c r="L2" s="8"/>
      <c r="Q2" s="10"/>
      <c r="R2" s="10"/>
      <c r="S2" s="10"/>
    </row>
    <row r="3" spans="1:19" ht="12.75">
      <c r="A3" s="46" t="s">
        <v>1</v>
      </c>
      <c r="B3" s="51"/>
      <c r="C3" s="51"/>
      <c r="D3" s="51"/>
      <c r="E3" s="51"/>
      <c r="F3" s="51"/>
      <c r="G3" s="8"/>
      <c r="H3" s="8"/>
      <c r="I3" s="8"/>
      <c r="J3" s="8"/>
      <c r="K3" s="8"/>
      <c r="L3" s="8"/>
      <c r="Q3" s="10"/>
      <c r="R3" s="10"/>
      <c r="S3" s="10"/>
    </row>
    <row r="4" spans="1:19" ht="12.75">
      <c r="A4" s="10"/>
      <c r="Q4" s="10"/>
      <c r="R4" s="10"/>
      <c r="S4" s="10"/>
    </row>
    <row r="5" spans="1:19" ht="12.75">
      <c r="A5" s="24" t="s">
        <v>21</v>
      </c>
      <c r="B5" s="8" t="s">
        <v>54</v>
      </c>
      <c r="C5" s="8"/>
      <c r="D5" s="8"/>
      <c r="E5" s="8"/>
      <c r="F5" s="8"/>
      <c r="G5" s="8"/>
      <c r="H5" s="8"/>
      <c r="I5" s="8"/>
      <c r="J5" s="8"/>
      <c r="K5" s="8"/>
      <c r="Q5" s="10"/>
      <c r="R5" s="10"/>
      <c r="S5" s="10"/>
    </row>
    <row r="6" spans="1:19" ht="12.75">
      <c r="A6" s="10"/>
      <c r="Q6" s="10"/>
      <c r="R6" s="10"/>
      <c r="S6" s="10"/>
    </row>
    <row r="7" spans="1:19" s="11" customFormat="1" ht="25.5">
      <c r="A7" s="3" t="s">
        <v>33</v>
      </c>
      <c r="B7" s="22" t="s">
        <v>30</v>
      </c>
      <c r="C7" s="22" t="s">
        <v>31</v>
      </c>
      <c r="D7" s="45" t="s">
        <v>32</v>
      </c>
      <c r="E7" s="45"/>
      <c r="Q7" s="24"/>
      <c r="R7" s="24"/>
      <c r="S7" s="24"/>
    </row>
    <row r="8" spans="1:19" s="11" customFormat="1" ht="42.75" customHeight="1">
      <c r="A8" s="13" t="s">
        <v>55</v>
      </c>
      <c r="B8" s="28">
        <v>41758</v>
      </c>
      <c r="C8" s="29">
        <v>392</v>
      </c>
      <c r="D8" s="54" t="s">
        <v>59</v>
      </c>
      <c r="E8" s="55"/>
      <c r="Q8" s="24"/>
      <c r="R8" s="24"/>
      <c r="S8" s="24"/>
    </row>
    <row r="9" spans="1:19" s="11" customFormat="1" ht="42.75" customHeight="1">
      <c r="A9" s="13" t="s">
        <v>55</v>
      </c>
      <c r="B9" s="28">
        <v>41859</v>
      </c>
      <c r="C9" s="29">
        <v>760</v>
      </c>
      <c r="D9" s="54" t="s">
        <v>60</v>
      </c>
      <c r="E9" s="55"/>
      <c r="Q9" s="24"/>
      <c r="R9" s="24"/>
      <c r="S9" s="24"/>
    </row>
    <row r="10" spans="1:19" ht="39.75" customHeight="1">
      <c r="A10" s="13" t="s">
        <v>55</v>
      </c>
      <c r="B10" s="28">
        <v>41901</v>
      </c>
      <c r="C10" s="29">
        <v>906</v>
      </c>
      <c r="D10" s="54" t="s">
        <v>61</v>
      </c>
      <c r="E10" s="55"/>
      <c r="Q10" s="10"/>
      <c r="R10" s="10"/>
      <c r="S10" s="10"/>
    </row>
    <row r="11" spans="1:5" ht="45.75" customHeight="1">
      <c r="A11" s="13" t="s">
        <v>55</v>
      </c>
      <c r="B11" s="28">
        <v>41989</v>
      </c>
      <c r="C11" s="29">
        <v>1355</v>
      </c>
      <c r="D11" s="54" t="s">
        <v>62</v>
      </c>
      <c r="E11" s="55"/>
    </row>
  </sheetData>
  <mergeCells count="8">
    <mergeCell ref="A1:F1"/>
    <mergeCell ref="A2:F2"/>
    <mergeCell ref="A3:F3"/>
    <mergeCell ref="D7:E7"/>
    <mergeCell ref="D10:E10"/>
    <mergeCell ref="D8:E8"/>
    <mergeCell ref="D9:E9"/>
    <mergeCell ref="D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26.75390625" style="5" customWidth="1"/>
    <col min="2" max="2" width="20.875" style="5" customWidth="1"/>
    <col min="3" max="3" width="11.25390625" style="5" customWidth="1"/>
    <col min="4" max="4" width="9.125" style="5" customWidth="1"/>
    <col min="5" max="5" width="10.375" style="5" customWidth="1"/>
    <col min="6" max="6" width="9.125" style="5" customWidth="1"/>
    <col min="7" max="7" width="23.00390625" style="5" customWidth="1"/>
    <col min="8" max="16384" width="9.125" style="5" customWidth="1"/>
  </cols>
  <sheetData>
    <row r="1" spans="1:10" ht="12.75">
      <c r="A1" s="57" t="s">
        <v>34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1.5" customHeight="1">
      <c r="A2" s="57" t="s">
        <v>56</v>
      </c>
      <c r="B2" s="60"/>
      <c r="C2" s="60"/>
      <c r="D2" s="60"/>
      <c r="E2" s="60"/>
      <c r="F2" s="60"/>
      <c r="G2" s="60"/>
      <c r="H2" s="4"/>
      <c r="I2" s="4"/>
      <c r="J2" s="4"/>
    </row>
    <row r="3" spans="1:10" ht="12.7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5" ht="13.5" thickBot="1"/>
    <row r="6" spans="1:7" ht="18.75" customHeight="1">
      <c r="A6" s="58" t="s">
        <v>35</v>
      </c>
      <c r="B6" s="58" t="s">
        <v>36</v>
      </c>
      <c r="C6" s="58" t="s">
        <v>48</v>
      </c>
      <c r="D6" s="58" t="s">
        <v>37</v>
      </c>
      <c r="E6" s="58" t="s">
        <v>49</v>
      </c>
      <c r="F6" s="58" t="s">
        <v>50</v>
      </c>
      <c r="G6" s="58" t="s">
        <v>38</v>
      </c>
    </row>
    <row r="7" spans="1:7" ht="25.5" customHeight="1" thickBot="1">
      <c r="A7" s="59"/>
      <c r="B7" s="59"/>
      <c r="C7" s="63"/>
      <c r="D7" s="59"/>
      <c r="E7" s="63"/>
      <c r="F7" s="63"/>
      <c r="G7" s="59"/>
    </row>
    <row r="8" spans="1:7" ht="13.5" thickBot="1">
      <c r="A8" s="30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</row>
    <row r="9" spans="1:7" ht="179.25" customHeight="1" thickBot="1">
      <c r="A9" s="30" t="s">
        <v>39</v>
      </c>
      <c r="B9" s="31" t="s">
        <v>51</v>
      </c>
      <c r="C9" s="32">
        <f>0.61</f>
        <v>0.61</v>
      </c>
      <c r="D9" s="31" t="s">
        <v>40</v>
      </c>
      <c r="E9" s="31">
        <v>25</v>
      </c>
      <c r="F9" s="33">
        <f>C9*E9</f>
        <v>15.25</v>
      </c>
      <c r="G9" s="44" t="s">
        <v>63</v>
      </c>
    </row>
    <row r="10" spans="1:7" ht="90" thickBot="1">
      <c r="A10" s="30" t="s">
        <v>41</v>
      </c>
      <c r="B10" s="31" t="s">
        <v>42</v>
      </c>
      <c r="C10" s="32">
        <f>'табл. 2'!J10</f>
        <v>1</v>
      </c>
      <c r="D10" s="31" t="s">
        <v>40</v>
      </c>
      <c r="E10" s="31">
        <v>30</v>
      </c>
      <c r="F10" s="33">
        <f>C10*E10</f>
        <v>30</v>
      </c>
      <c r="G10" s="31"/>
    </row>
    <row r="11" spans="1:7" ht="165" customHeight="1">
      <c r="A11" s="58" t="s">
        <v>43</v>
      </c>
      <c r="B11" s="58" t="s">
        <v>44</v>
      </c>
      <c r="C11" s="61">
        <v>0.61</v>
      </c>
      <c r="D11" s="58" t="s">
        <v>40</v>
      </c>
      <c r="E11" s="58">
        <v>15</v>
      </c>
      <c r="F11" s="64">
        <f>C11*E11</f>
        <v>9.15</v>
      </c>
      <c r="G11" s="58"/>
    </row>
    <row r="12" spans="1:7" ht="13.5" thickBot="1">
      <c r="A12" s="59"/>
      <c r="B12" s="63"/>
      <c r="C12" s="62"/>
      <c r="D12" s="59"/>
      <c r="E12" s="59"/>
      <c r="F12" s="65"/>
      <c r="G12" s="59"/>
    </row>
    <row r="13" spans="1:7" ht="115.5" thickBot="1">
      <c r="A13" s="30" t="s">
        <v>52</v>
      </c>
      <c r="B13" s="31" t="s">
        <v>45</v>
      </c>
      <c r="C13" s="32">
        <f>0/53.1</f>
        <v>0</v>
      </c>
      <c r="D13" s="31" t="s">
        <v>40</v>
      </c>
      <c r="E13" s="31">
        <v>15</v>
      </c>
      <c r="F13" s="33">
        <f>C13*E13</f>
        <v>0</v>
      </c>
      <c r="G13" s="31"/>
    </row>
    <row r="14" spans="1:7" ht="166.5" thickBot="1">
      <c r="A14" s="34" t="s">
        <v>46</v>
      </c>
      <c r="B14" s="35" t="s">
        <v>47</v>
      </c>
      <c r="C14" s="36">
        <f>(189.6+151.4+151.4)/(316+262.7+179.5)</f>
        <v>0.6494328673173304</v>
      </c>
      <c r="D14" s="35" t="s">
        <v>40</v>
      </c>
      <c r="E14" s="35">
        <v>15</v>
      </c>
      <c r="F14" s="37">
        <f>C14*E14</f>
        <v>9.741493009759957</v>
      </c>
      <c r="G14" s="35"/>
    </row>
    <row r="15" spans="1:7" s="43" customFormat="1" ht="13.5" thickBot="1">
      <c r="A15" s="38" t="s">
        <v>19</v>
      </c>
      <c r="B15" s="39"/>
      <c r="C15" s="40"/>
      <c r="D15" s="39"/>
      <c r="E15" s="39"/>
      <c r="F15" s="41">
        <f>F9+F10+F11+F13+F14</f>
        <v>64.14149300975996</v>
      </c>
      <c r="G15" s="42"/>
    </row>
  </sheetData>
  <mergeCells count="17">
    <mergeCell ref="F11:F12"/>
    <mergeCell ref="G11:G12"/>
    <mergeCell ref="C6:C7"/>
    <mergeCell ref="E6:E7"/>
    <mergeCell ref="F6:F7"/>
    <mergeCell ref="A11:A12"/>
    <mergeCell ref="C11:C12"/>
    <mergeCell ref="D11:D12"/>
    <mergeCell ref="E11:E12"/>
    <mergeCell ref="B11:B12"/>
    <mergeCell ref="A1:J1"/>
    <mergeCell ref="A3:J3"/>
    <mergeCell ref="A6:A7"/>
    <mergeCell ref="B6:B7"/>
    <mergeCell ref="D6:D7"/>
    <mergeCell ref="G6:G7"/>
    <mergeCell ref="A2:G2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2015-04-06T13:41:08Z</cp:lastPrinted>
  <dcterms:created xsi:type="dcterms:W3CDTF">2015-03-25T14:19:28Z</dcterms:created>
  <dcterms:modified xsi:type="dcterms:W3CDTF">2015-04-16T11:08:13Z</dcterms:modified>
  <cp:category/>
  <cp:version/>
  <cp:contentType/>
  <cp:contentStatus/>
</cp:coreProperties>
</file>