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<sst xmlns="http://schemas.openxmlformats.org/spreadsheetml/2006/main" count="85" uniqueCount="61">
  <si>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</si>
  <si>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</si>
  <si>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</si>
  <si>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</si>
  <si>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</si>
  <si>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</si>
  <si>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</si>
  <si>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</si>
  <si>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</si>
  <si>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</si>
  <si>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</si>
  <si>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</si>
  <si>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</si>
  <si>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</si>
  <si>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</si>
  <si>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</si>
  <si>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</si>
  <si>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</si>
  <si>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</si>
  <si>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040807/NCL 27.09.07.</t>
  </si>
  <si>
    <t>Хандельсбанкен</t>
  </si>
  <si>
    <t>16.04.12.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</si>
  <si>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</si>
  <si>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</si>
  <si>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</si>
  <si>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</si>
  <si>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</si>
  <si>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</si>
  <si>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</si>
  <si>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</si>
  <si>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</si>
  <si>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</si>
  <si>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</si>
  <si>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</si>
  <si>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</si>
  <si>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МП</t>
  </si>
  <si>
    <t>__________________________</t>
  </si>
  <si>
    <t>Сбербанк России</t>
  </si>
  <si>
    <t>Покрытие дефицита бюджета</t>
  </si>
  <si>
    <t>Теплосети</t>
  </si>
  <si>
    <t>27.11.12.</t>
  </si>
  <si>
    <t>2.1</t>
  </si>
  <si>
    <t>2.2</t>
  </si>
  <si>
    <t>5494/0/11131 28.11.11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</si>
  <si>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</si>
  <si>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</si>
  <si>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</si>
  <si>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</si>
  <si>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</si>
  <si>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</si>
  <si>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</si>
  <si>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01.01.2012г.</t>
    </r>
  </si>
  <si>
    <t>Главный бухгалтер</t>
  </si>
  <si>
    <t xml:space="preserve">Начальник финансового управления </t>
  </si>
  <si>
    <t>(Л.В. Колмогорова)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</si>
  <si>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2013 года</t>
  </si>
  <si>
    <t>2.3</t>
  </si>
  <si>
    <t>мун.контракт №0124300016412000262-0020452-02</t>
  </si>
  <si>
    <t>24.12.13</t>
  </si>
  <si>
    <t>(Л.Н. Валявкина)</t>
  </si>
  <si>
    <t>Марина Александровна Сергеева (81839)7-10-42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</si>
</sst>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00"/>
    <numFmt numFmtId="171" formatCode="#,##0.0"/>
    <numFmt numFmtId="172" formatCode="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14" fontId="12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169" fontId="12" fillId="0" borderId="15" xfId="0" applyNumberFormat="1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4" fillId="0" borderId="17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2" fontId="18" fillId="0" borderId="22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/>
    </xf>
    <xf numFmtId="2" fontId="14" fillId="0" borderId="25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2" fontId="14" fillId="0" borderId="26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right"/>
    </xf>
    <xf numFmtId="4" fontId="18" fillId="0" borderId="27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2" fontId="14" fillId="0" borderId="29" xfId="0" applyNumberFormat="1" applyFont="1" applyFill="1" applyBorder="1" applyAlignment="1">
      <alignment/>
    </xf>
    <xf numFmtId="2" fontId="18" fillId="0" borderId="23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4" fontId="18" fillId="0" borderId="30" xfId="0" applyNumberFormat="1" applyFont="1" applyFill="1" applyBorder="1" applyAlignment="1">
      <alignment/>
    </xf>
    <xf numFmtId="4" fontId="18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11" xfId="0" applyFont="1" applyBorder="1" applyAlignment="1">
      <alignment/>
    </xf>
    <xf numFmtId="4" fontId="14" fillId="0" borderId="33" xfId="0" applyNumberFormat="1" applyFont="1" applyFill="1" applyBorder="1" applyAlignment="1">
      <alignment/>
    </xf>
    <xf numFmtId="0" fontId="14" fillId="0" borderId="23" xfId="0" applyFont="1" applyBorder="1" applyAlignment="1">
      <alignment/>
    </xf>
    <xf numFmtId="4" fontId="18" fillId="0" borderId="32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4" fontId="18" fillId="0" borderId="25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2" fontId="18" fillId="0" borderId="34" xfId="0" applyNumberFormat="1" applyFont="1" applyFill="1" applyBorder="1" applyAlignment="1">
      <alignment/>
    </xf>
    <xf numFmtId="2" fontId="18" fillId="0" borderId="1" xfId="0" applyNumberFormat="1" applyFont="1" applyFill="1" applyBorder="1" applyAlignment="1">
      <alignment/>
    </xf>
    <xf numFmtId="2" fontId="18" fillId="0" borderId="35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1" fontId="18" fillId="0" borderId="23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2" fontId="18" fillId="0" borderId="30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23" xfId="0" applyFont="1" applyFill="1" applyBorder="1" applyAlignment="1">
      <alignment shrinkToFit="1"/>
    </xf>
    <xf numFmtId="3" fontId="14" fillId="0" borderId="23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37" xfId="0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14" fillId="0" borderId="7" xfId="0" applyFont="1" applyFill="1" applyBorder="1" applyAlignment="1">
      <alignment wrapText="1"/>
    </xf>
    <xf numFmtId="49" fontId="14" fillId="0" borderId="22" xfId="0" applyNumberFormat="1" applyFont="1" applyFill="1" applyBorder="1" applyAlignment="1">
      <alignment/>
    </xf>
    <xf numFmtId="0" fontId="14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right"/>
    </xf>
    <xf numFmtId="0" fontId="12" fillId="0" borderId="44" xfId="0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1" fontId="18" fillId="0" borderId="7" xfId="0" applyNumberFormat="1" applyFont="1" applyFill="1" applyBorder="1" applyAlignment="1">
      <alignment/>
    </xf>
    <xf numFmtId="1" fontId="18" fillId="0" borderId="48" xfId="0" applyNumberFormat="1" applyFont="1" applyFill="1" applyBorder="1" applyAlignment="1">
      <alignment/>
    </xf>
    <xf numFmtId="1" fontId="18" fillId="0" borderId="49" xfId="0" applyNumberFormat="1" applyFont="1" applyFill="1" applyBorder="1" applyAlignment="1">
      <alignment/>
    </xf>
    <xf numFmtId="2" fontId="14" fillId="0" borderId="45" xfId="0" applyNumberFormat="1" applyFont="1" applyFill="1" applyBorder="1" applyAlignment="1">
      <alignment/>
    </xf>
    <xf numFmtId="2" fontId="14" fillId="0" borderId="46" xfId="0" applyNumberFormat="1" applyFont="1" applyBorder="1" applyAlignment="1">
      <alignment/>
    </xf>
    <xf numFmtId="2" fontId="14" fillId="0" borderId="47" xfId="0" applyNumberFormat="1" applyFont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48" xfId="0" applyFont="1" applyBorder="1" applyAlignment="1">
      <alignment/>
    </xf>
    <xf numFmtId="0" fontId="14" fillId="0" borderId="37" xfId="0" applyFont="1" applyBorder="1" applyAlignment="1">
      <alignment/>
    </xf>
    <xf numFmtId="0" fontId="8" fillId="0" borderId="5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textRotation="90" wrapText="1"/>
    </xf>
    <xf numFmtId="0" fontId="14" fillId="0" borderId="52" xfId="0" applyFont="1" applyFill="1" applyBorder="1" applyAlignment="1">
      <alignment horizontal="center" vertical="center" textRotation="90" wrapText="1"/>
    </xf>
    <xf numFmtId="0" fontId="14" fillId="0" borderId="53" xfId="0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0" fontId="14" fillId="0" borderId="53" xfId="0" applyFont="1" applyBorder="1" applyAlignment="1">
      <alignment/>
    </xf>
    <xf numFmtId="2" fontId="14" fillId="0" borderId="2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8"/>
  <sheetViews>
    <sheetView tabSelected="1" zoomScale="50" zoomScaleNormal="50" workbookViewId="0" topLeftCell="A2">
      <pane ySplit="7" topLeftCell="BM58" activePane="bottomLeft" state="frozen"/>
      <selection pane="topLeft" activeCell="A2" sqref="A2"/>
      <selection pane="bottomLeft" activeCell="E69" sqref="E69"/>
    </sheetView>
  </sheetViews>
  <sheetFormatPr defaultColWidth="9.00390625" defaultRowHeight="12.75" outlineLevelRow="1" outlineLevelCol="1"/>
  <cols>
    <col min="1" max="1" width="5.125" style="5" customWidth="1"/>
    <col min="2" max="2" width="39.00390625" style="5" customWidth="1"/>
    <col min="3" max="3" width="28.00390625" style="5" customWidth="1"/>
    <col min="4" max="4" width="24.00390625" style="5" customWidth="1"/>
    <col min="5" max="5" width="49.375" style="5" customWidth="1" outlineLevel="1"/>
    <col min="6" max="6" width="14.875" style="5" customWidth="1" outlineLevel="1"/>
    <col min="7" max="7" width="21.75390625" style="5" customWidth="1" outlineLevel="1"/>
    <col min="8" max="8" width="25.25390625" style="5" customWidth="1"/>
    <col min="9" max="9" width="18.75390625" style="5" customWidth="1"/>
    <col min="10" max="10" width="12.125" style="5" customWidth="1"/>
    <col min="11" max="11" width="22.125" style="5" customWidth="1"/>
    <col min="12" max="12" width="11.375" style="5" customWidth="1"/>
    <col min="13" max="13" width="8.75390625" style="5" customWidth="1"/>
    <col min="14" max="14" width="23.00390625" style="5" customWidth="1"/>
    <col min="15" max="15" width="22.25390625" style="5" customWidth="1"/>
    <col min="16" max="16" width="14.375" style="5" customWidth="1"/>
    <col min="17" max="17" width="22.375" style="5" customWidth="1"/>
    <col min="18" max="18" width="12.00390625" style="5" customWidth="1"/>
    <col min="19" max="19" width="11.00390625" style="5" customWidth="1"/>
    <col min="20" max="20" width="22.00390625" style="5" customWidth="1"/>
    <col min="21" max="21" width="20.00390625" style="5" customWidth="1"/>
    <col min="22" max="22" width="13.25390625" style="5" customWidth="1"/>
    <col min="23" max="28" width="8.75390625" style="5" customWidth="1" outlineLevel="1"/>
    <col min="29" max="29" width="23.625" style="5" customWidth="1"/>
    <col min="30" max="30" width="18.75390625" style="5" customWidth="1"/>
    <col min="31" max="31" width="15.25390625" style="5" customWidth="1"/>
    <col min="32" max="16384" width="9.125" style="5" customWidth="1"/>
  </cols>
  <sheetData>
    <row r="2" spans="1:57" s="2" customFormat="1" ht="57" customHeigh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1" thickBot="1">
      <c r="A5" s="36"/>
      <c r="B5" s="37"/>
      <c r="C5" s="37"/>
      <c r="D5" s="37"/>
      <c r="E5" s="37"/>
      <c r="F5" s="37"/>
      <c r="G5" s="37"/>
      <c r="H5" s="37"/>
      <c r="I5" s="37"/>
      <c r="J5" s="37"/>
      <c r="K5" s="140" t="s">
        <v>0</v>
      </c>
      <c r="L5" s="141"/>
      <c r="M5" s="141"/>
      <c r="N5" s="141"/>
      <c r="O5" s="142"/>
      <c r="P5" s="142"/>
      <c r="Q5" s="143" t="s">
        <v>1</v>
      </c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37"/>
      <c r="AD5" s="144" t="s">
        <v>2</v>
      </c>
      <c r="AE5" s="145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71.75" customHeight="1">
      <c r="A6" s="158" t="s">
        <v>3</v>
      </c>
      <c r="B6" s="160" t="s">
        <v>4</v>
      </c>
      <c r="C6" s="136" t="s">
        <v>5</v>
      </c>
      <c r="D6" s="134" t="s">
        <v>6</v>
      </c>
      <c r="E6" s="136" t="s">
        <v>7</v>
      </c>
      <c r="F6" s="136" t="s">
        <v>8</v>
      </c>
      <c r="G6" s="134" t="s">
        <v>9</v>
      </c>
      <c r="H6" s="126" t="s">
        <v>51</v>
      </c>
      <c r="I6" s="127"/>
      <c r="J6" s="127"/>
      <c r="K6" s="126" t="s">
        <v>50</v>
      </c>
      <c r="L6" s="127"/>
      <c r="M6" s="127"/>
      <c r="N6" s="132" t="s">
        <v>49</v>
      </c>
      <c r="O6" s="133"/>
      <c r="P6" s="133"/>
      <c r="Q6" s="126" t="s">
        <v>48</v>
      </c>
      <c r="R6" s="127"/>
      <c r="S6" s="127"/>
      <c r="T6" s="138" t="s">
        <v>47</v>
      </c>
      <c r="U6" s="127"/>
      <c r="V6" s="127"/>
      <c r="W6" s="126" t="s">
        <v>46</v>
      </c>
      <c r="X6" s="127"/>
      <c r="Y6" s="127"/>
      <c r="Z6" s="138" t="s">
        <v>45</v>
      </c>
      <c r="AA6" s="127"/>
      <c r="AB6" s="127"/>
      <c r="AC6" s="126" t="s">
        <v>44</v>
      </c>
      <c r="AD6" s="127"/>
      <c r="AE6" s="128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47" customHeight="1">
      <c r="A7" s="159"/>
      <c r="B7" s="161"/>
      <c r="C7" s="137"/>
      <c r="D7" s="135"/>
      <c r="E7" s="137"/>
      <c r="F7" s="137"/>
      <c r="G7" s="135"/>
      <c r="H7" s="54" t="s">
        <v>10</v>
      </c>
      <c r="I7" s="55" t="s">
        <v>11</v>
      </c>
      <c r="J7" s="56" t="s">
        <v>12</v>
      </c>
      <c r="K7" s="53" t="s">
        <v>10</v>
      </c>
      <c r="L7" s="57" t="s">
        <v>11</v>
      </c>
      <c r="M7" s="52" t="s">
        <v>12</v>
      </c>
      <c r="N7" s="53" t="s">
        <v>10</v>
      </c>
      <c r="O7" s="55" t="s">
        <v>11</v>
      </c>
      <c r="P7" s="56" t="s">
        <v>12</v>
      </c>
      <c r="Q7" s="53" t="s">
        <v>10</v>
      </c>
      <c r="R7" s="57" t="s">
        <v>11</v>
      </c>
      <c r="S7" s="52" t="s">
        <v>12</v>
      </c>
      <c r="T7" s="54" t="s">
        <v>10</v>
      </c>
      <c r="U7" s="55" t="s">
        <v>11</v>
      </c>
      <c r="V7" s="56" t="s">
        <v>12</v>
      </c>
      <c r="W7" s="53" t="s">
        <v>10</v>
      </c>
      <c r="X7" s="57" t="s">
        <v>11</v>
      </c>
      <c r="Y7" s="52" t="s">
        <v>12</v>
      </c>
      <c r="Z7" s="53" t="s">
        <v>10</v>
      </c>
      <c r="AA7" s="57" t="s">
        <v>11</v>
      </c>
      <c r="AB7" s="52" t="s">
        <v>12</v>
      </c>
      <c r="AC7" s="54" t="s">
        <v>10</v>
      </c>
      <c r="AD7" s="55" t="s">
        <v>11</v>
      </c>
      <c r="AE7" s="58" t="s">
        <v>12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7" customFormat="1" ht="21" customHeight="1">
      <c r="A8" s="39">
        <v>1</v>
      </c>
      <c r="B8" s="40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41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41">
        <v>18</v>
      </c>
      <c r="S8" s="38">
        <v>19</v>
      </c>
      <c r="T8" s="38">
        <v>20</v>
      </c>
      <c r="U8" s="41">
        <v>21</v>
      </c>
      <c r="V8" s="38">
        <v>22</v>
      </c>
      <c r="W8" s="38">
        <v>23</v>
      </c>
      <c r="X8" s="41">
        <v>24</v>
      </c>
      <c r="Y8" s="38">
        <v>25</v>
      </c>
      <c r="Z8" s="38">
        <v>26</v>
      </c>
      <c r="AA8" s="41">
        <v>27</v>
      </c>
      <c r="AB8" s="38">
        <v>28</v>
      </c>
      <c r="AC8" s="38">
        <v>29</v>
      </c>
      <c r="AD8" s="41">
        <v>30</v>
      </c>
      <c r="AE8" s="42">
        <v>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36.75" customHeight="1">
      <c r="A9" s="43" t="s">
        <v>13</v>
      </c>
      <c r="B9" s="129" t="s">
        <v>14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26.25">
      <c r="A10" s="44"/>
      <c r="B10" s="45"/>
      <c r="C10" s="46"/>
      <c r="D10" s="46"/>
      <c r="E10" s="46"/>
      <c r="F10" s="47"/>
      <c r="G10" s="46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>
        <f>H10+N10-T10-Z10</f>
        <v>0</v>
      </c>
      <c r="AD10" s="70">
        <f aca="true" t="shared" si="0" ref="AD10:AE12">I10+Q10-U10-AA10</f>
        <v>0</v>
      </c>
      <c r="AE10" s="81">
        <f t="shared" si="0"/>
        <v>0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26.25">
      <c r="A11" s="48"/>
      <c r="B11" s="49"/>
      <c r="C11" s="50"/>
      <c r="D11" s="50"/>
      <c r="E11" s="50"/>
      <c r="F11" s="50"/>
      <c r="G11" s="50"/>
      <c r="H11" s="69"/>
      <c r="I11" s="69"/>
      <c r="J11" s="69"/>
      <c r="K11" s="69"/>
      <c r="L11" s="69"/>
      <c r="M11" s="69"/>
      <c r="N11" s="70"/>
      <c r="O11" s="70"/>
      <c r="P11" s="70"/>
      <c r="Q11" s="69"/>
      <c r="R11" s="69"/>
      <c r="S11" s="69"/>
      <c r="T11" s="70"/>
      <c r="U11" s="70"/>
      <c r="V11" s="70"/>
      <c r="W11" s="69"/>
      <c r="X11" s="69"/>
      <c r="Y11" s="69"/>
      <c r="Z11" s="70"/>
      <c r="AA11" s="70"/>
      <c r="AB11" s="70"/>
      <c r="AC11" s="70">
        <f>H11+N11-T11-Z11</f>
        <v>0</v>
      </c>
      <c r="AD11" s="70">
        <f t="shared" si="0"/>
        <v>0</v>
      </c>
      <c r="AE11" s="81">
        <f t="shared" si="0"/>
        <v>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26.25">
      <c r="A12" s="51"/>
      <c r="B12" s="146" t="s">
        <v>15</v>
      </c>
      <c r="C12" s="147"/>
      <c r="D12" s="147"/>
      <c r="E12" s="147"/>
      <c r="F12" s="147"/>
      <c r="G12" s="148"/>
      <c r="H12" s="72"/>
      <c r="I12" s="72"/>
      <c r="J12" s="72"/>
      <c r="K12" s="72"/>
      <c r="L12" s="72"/>
      <c r="M12" s="72"/>
      <c r="N12" s="73"/>
      <c r="O12" s="73"/>
      <c r="P12" s="73"/>
      <c r="Q12" s="72"/>
      <c r="R12" s="72"/>
      <c r="S12" s="72"/>
      <c r="T12" s="70"/>
      <c r="U12" s="70"/>
      <c r="V12" s="70"/>
      <c r="W12" s="72"/>
      <c r="X12" s="72"/>
      <c r="Y12" s="72"/>
      <c r="Z12" s="70"/>
      <c r="AA12" s="70"/>
      <c r="AB12" s="70"/>
      <c r="AC12" s="70">
        <f>H12+N12-T12-Z12</f>
        <v>0</v>
      </c>
      <c r="AD12" s="70">
        <f t="shared" si="0"/>
        <v>0</v>
      </c>
      <c r="AE12" s="81">
        <f t="shared" si="0"/>
        <v>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s="2" customFormat="1" ht="25.5">
      <c r="A13" s="43"/>
      <c r="B13" s="94" t="s">
        <v>16</v>
      </c>
      <c r="C13" s="95"/>
      <c r="D13" s="95"/>
      <c r="E13" s="95"/>
      <c r="F13" s="95"/>
      <c r="G13" s="95"/>
      <c r="H13" s="74">
        <f aca="true" t="shared" si="1" ref="H13:AE13">SUM(H10:H12)</f>
        <v>0</v>
      </c>
      <c r="I13" s="74">
        <f t="shared" si="1"/>
        <v>0</v>
      </c>
      <c r="J13" s="74">
        <f t="shared" si="1"/>
        <v>0</v>
      </c>
      <c r="K13" s="74">
        <f t="shared" si="1"/>
        <v>0</v>
      </c>
      <c r="L13" s="74">
        <f t="shared" si="1"/>
        <v>0</v>
      </c>
      <c r="M13" s="74">
        <f t="shared" si="1"/>
        <v>0</v>
      </c>
      <c r="N13" s="74">
        <f t="shared" si="1"/>
        <v>0</v>
      </c>
      <c r="O13" s="74">
        <f t="shared" si="1"/>
        <v>0</v>
      </c>
      <c r="P13" s="74">
        <f t="shared" si="1"/>
        <v>0</v>
      </c>
      <c r="Q13" s="74">
        <f t="shared" si="1"/>
        <v>0</v>
      </c>
      <c r="R13" s="74">
        <f t="shared" si="1"/>
        <v>0</v>
      </c>
      <c r="S13" s="74">
        <f t="shared" si="1"/>
        <v>0</v>
      </c>
      <c r="T13" s="74">
        <f t="shared" si="1"/>
        <v>0</v>
      </c>
      <c r="U13" s="74">
        <f t="shared" si="1"/>
        <v>0</v>
      </c>
      <c r="V13" s="74">
        <f t="shared" si="1"/>
        <v>0</v>
      </c>
      <c r="W13" s="74">
        <f t="shared" si="1"/>
        <v>0</v>
      </c>
      <c r="X13" s="74">
        <f t="shared" si="1"/>
        <v>0</v>
      </c>
      <c r="Y13" s="74">
        <f t="shared" si="1"/>
        <v>0</v>
      </c>
      <c r="Z13" s="74">
        <f t="shared" si="1"/>
        <v>0</v>
      </c>
      <c r="AA13" s="74">
        <f t="shared" si="1"/>
        <v>0</v>
      </c>
      <c r="AB13" s="74">
        <f t="shared" si="1"/>
        <v>0</v>
      </c>
      <c r="AC13" s="74">
        <f t="shared" si="1"/>
        <v>0</v>
      </c>
      <c r="AD13" s="74">
        <f t="shared" si="1"/>
        <v>0</v>
      </c>
      <c r="AE13" s="75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2.5" customHeight="1">
      <c r="A14" s="43" t="s">
        <v>17</v>
      </c>
      <c r="B14" s="129" t="s">
        <v>18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26.25">
      <c r="A15" s="27" t="s">
        <v>41</v>
      </c>
      <c r="B15" s="118" t="s">
        <v>19</v>
      </c>
      <c r="C15" s="119" t="s">
        <v>20</v>
      </c>
      <c r="D15" s="120">
        <v>4500000</v>
      </c>
      <c r="E15" s="121" t="s">
        <v>39</v>
      </c>
      <c r="F15" s="96" t="s">
        <v>21</v>
      </c>
      <c r="G15" s="96"/>
      <c r="H15" s="72">
        <v>562500</v>
      </c>
      <c r="I15" s="72">
        <v>4205.17</v>
      </c>
      <c r="J15" s="72"/>
      <c r="K15" s="72"/>
      <c r="L15" s="72"/>
      <c r="M15" s="72"/>
      <c r="N15" s="72"/>
      <c r="O15" s="73">
        <v>2097.85</v>
      </c>
      <c r="P15" s="72"/>
      <c r="Q15" s="72"/>
      <c r="R15" s="72"/>
      <c r="S15" s="72"/>
      <c r="T15" s="72">
        <v>562500</v>
      </c>
      <c r="U15" s="72">
        <v>6303.02</v>
      </c>
      <c r="V15" s="72"/>
      <c r="W15" s="72"/>
      <c r="X15" s="72"/>
      <c r="Y15" s="72"/>
      <c r="Z15" s="72"/>
      <c r="AA15" s="72"/>
      <c r="AB15" s="72"/>
      <c r="AC15" s="73">
        <f>H15+N15-T15-Z15</f>
        <v>0</v>
      </c>
      <c r="AD15" s="73">
        <f>I15+O15-U15-AA15</f>
        <v>0</v>
      </c>
      <c r="AE15" s="89">
        <f>J15+P15-V15-AB15</f>
        <v>0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26.25">
      <c r="A16" s="26"/>
      <c r="B16" s="155" t="s">
        <v>22</v>
      </c>
      <c r="C16" s="156"/>
      <c r="D16" s="157"/>
      <c r="E16" s="98"/>
      <c r="F16" s="121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26.25">
      <c r="A17" s="27" t="s">
        <v>42</v>
      </c>
      <c r="B17" s="97" t="s">
        <v>43</v>
      </c>
      <c r="C17" s="99" t="s">
        <v>37</v>
      </c>
      <c r="D17" s="163">
        <v>2100000</v>
      </c>
      <c r="E17" s="101" t="s">
        <v>38</v>
      </c>
      <c r="F17" s="121" t="s">
        <v>40</v>
      </c>
      <c r="G17" s="165"/>
      <c r="H17" s="163">
        <v>2100000</v>
      </c>
      <c r="I17" s="163"/>
      <c r="J17" s="163"/>
      <c r="K17" s="163"/>
      <c r="L17" s="163"/>
      <c r="M17" s="163">
        <v>4.73</v>
      </c>
      <c r="N17" s="163"/>
      <c r="O17" s="163">
        <v>171442.63</v>
      </c>
      <c r="P17" s="163">
        <v>4.73</v>
      </c>
      <c r="Q17" s="163">
        <v>0</v>
      </c>
      <c r="R17" s="163"/>
      <c r="S17" s="163">
        <v>4.73</v>
      </c>
      <c r="T17" s="163">
        <f>H17</f>
        <v>2100000</v>
      </c>
      <c r="U17" s="163">
        <v>171442.63</v>
      </c>
      <c r="V17" s="163">
        <v>4.73</v>
      </c>
      <c r="W17" s="163"/>
      <c r="X17" s="163"/>
      <c r="Y17" s="163"/>
      <c r="Z17" s="163"/>
      <c r="AA17" s="163"/>
      <c r="AB17" s="163"/>
      <c r="AC17" s="163">
        <f>H17+N17-T17-Z17</f>
        <v>0</v>
      </c>
      <c r="AD17" s="163">
        <f>I17+O17-U17-AA17</f>
        <v>0</v>
      </c>
      <c r="AE17" s="166">
        <f>J17+P17-V17-AB17</f>
        <v>0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78.75">
      <c r="A18" s="123" t="s">
        <v>56</v>
      </c>
      <c r="B18" s="124" t="s">
        <v>57</v>
      </c>
      <c r="C18" s="99" t="s">
        <v>37</v>
      </c>
      <c r="D18" s="100">
        <v>1500000</v>
      </c>
      <c r="E18" s="99" t="s">
        <v>38</v>
      </c>
      <c r="F18" s="125" t="s">
        <v>58</v>
      </c>
      <c r="G18" s="122"/>
      <c r="H18" s="73">
        <v>0</v>
      </c>
      <c r="I18" s="73">
        <v>0</v>
      </c>
      <c r="J18" s="73">
        <v>0</v>
      </c>
      <c r="K18" s="73">
        <v>1500000</v>
      </c>
      <c r="L18" s="73"/>
      <c r="M18" s="73"/>
      <c r="N18" s="73">
        <v>1500000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>
        <v>1500000</v>
      </c>
      <c r="AD18" s="73"/>
      <c r="AE18" s="89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s="9" customFormat="1" ht="25.5">
      <c r="A19" s="28"/>
      <c r="B19" s="102" t="s">
        <v>23</v>
      </c>
      <c r="C19" s="103"/>
      <c r="D19" s="74">
        <f>SUM(D15:D18)</f>
        <v>8100000</v>
      </c>
      <c r="E19" s="74"/>
      <c r="F19" s="74"/>
      <c r="G19" s="74"/>
      <c r="H19" s="74">
        <f>SUM(H15:H17)</f>
        <v>2662500</v>
      </c>
      <c r="I19" s="74">
        <f>SUM(I15:I17)</f>
        <v>4205.17</v>
      </c>
      <c r="J19" s="74"/>
      <c r="K19" s="74">
        <f>SUM(K16:K18)</f>
        <v>1500000</v>
      </c>
      <c r="L19" s="74">
        <f>SUM(L15:L17)</f>
        <v>0</v>
      </c>
      <c r="M19" s="74">
        <f>SUM(M15:M17)</f>
        <v>4.73</v>
      </c>
      <c r="N19" s="74">
        <f>SUM(N18)</f>
        <v>1500000</v>
      </c>
      <c r="O19" s="74">
        <f aca="true" t="shared" si="2" ref="N19:AB19">SUM(O15:O17)</f>
        <v>173540.48</v>
      </c>
      <c r="P19" s="74">
        <f t="shared" si="2"/>
        <v>4.73</v>
      </c>
      <c r="Q19" s="74">
        <f t="shared" si="2"/>
        <v>0</v>
      </c>
      <c r="R19" s="74">
        <f t="shared" si="2"/>
        <v>0</v>
      </c>
      <c r="S19" s="74">
        <f t="shared" si="2"/>
        <v>4.73</v>
      </c>
      <c r="T19" s="74">
        <f t="shared" si="2"/>
        <v>2662500</v>
      </c>
      <c r="U19" s="74">
        <f t="shared" si="2"/>
        <v>177745.65</v>
      </c>
      <c r="V19" s="74">
        <f t="shared" si="2"/>
        <v>4.73</v>
      </c>
      <c r="W19" s="74">
        <f t="shared" si="2"/>
        <v>0</v>
      </c>
      <c r="X19" s="74">
        <f t="shared" si="2"/>
        <v>0</v>
      </c>
      <c r="Y19" s="74">
        <f t="shared" si="2"/>
        <v>0</v>
      </c>
      <c r="Z19" s="74">
        <f t="shared" si="2"/>
        <v>0</v>
      </c>
      <c r="AA19" s="74">
        <f t="shared" si="2"/>
        <v>0</v>
      </c>
      <c r="AB19" s="74">
        <f t="shared" si="2"/>
        <v>0</v>
      </c>
      <c r="AC19" s="74">
        <f>SUM(AC15:AC18)</f>
        <v>1500000</v>
      </c>
      <c r="AD19" s="74">
        <f>SUM(AD15:AD18)</f>
        <v>0</v>
      </c>
      <c r="AE19" s="74">
        <f>SUM(AE15:AE18)</f>
        <v>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25.5">
      <c r="A20" s="24" t="s">
        <v>24</v>
      </c>
      <c r="B20" s="129" t="s">
        <v>25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1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25.5">
      <c r="A21" s="24"/>
      <c r="B21" s="104" t="s">
        <v>26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7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26.25">
      <c r="A22" s="25"/>
      <c r="B22" s="108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109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71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25.5">
      <c r="A23" s="29"/>
      <c r="B23" s="110" t="s">
        <v>27</v>
      </c>
      <c r="C23" s="76"/>
      <c r="D23" s="76"/>
      <c r="E23" s="76"/>
      <c r="F23" s="76"/>
      <c r="G23" s="76"/>
      <c r="H23" s="76">
        <f aca="true" t="shared" si="3" ref="H23:AE23">SUM(H22:H22)</f>
        <v>0</v>
      </c>
      <c r="I23" s="76">
        <f t="shared" si="3"/>
        <v>0</v>
      </c>
      <c r="J23" s="76">
        <f t="shared" si="3"/>
        <v>0</v>
      </c>
      <c r="K23" s="76">
        <f t="shared" si="3"/>
        <v>0</v>
      </c>
      <c r="L23" s="76">
        <f t="shared" si="3"/>
        <v>0</v>
      </c>
      <c r="M23" s="76">
        <f t="shared" si="3"/>
        <v>0</v>
      </c>
      <c r="N23" s="76">
        <f t="shared" si="3"/>
        <v>0</v>
      </c>
      <c r="O23" s="76">
        <f t="shared" si="3"/>
        <v>0</v>
      </c>
      <c r="P23" s="76">
        <f t="shared" si="3"/>
        <v>0</v>
      </c>
      <c r="Q23" s="76">
        <f t="shared" si="3"/>
        <v>0</v>
      </c>
      <c r="R23" s="76">
        <f t="shared" si="3"/>
        <v>0</v>
      </c>
      <c r="S23" s="76">
        <f t="shared" si="3"/>
        <v>0</v>
      </c>
      <c r="T23" s="76">
        <f t="shared" si="3"/>
        <v>0</v>
      </c>
      <c r="U23" s="76">
        <f t="shared" si="3"/>
        <v>0</v>
      </c>
      <c r="V23" s="76">
        <f t="shared" si="3"/>
        <v>0</v>
      </c>
      <c r="W23" s="76">
        <f t="shared" si="3"/>
        <v>0</v>
      </c>
      <c r="X23" s="76">
        <f t="shared" si="3"/>
        <v>0</v>
      </c>
      <c r="Y23" s="76">
        <f t="shared" si="3"/>
        <v>0</v>
      </c>
      <c r="Z23" s="76">
        <f t="shared" si="3"/>
        <v>0</v>
      </c>
      <c r="AA23" s="76">
        <f t="shared" si="3"/>
        <v>0</v>
      </c>
      <c r="AB23" s="76">
        <f t="shared" si="3"/>
        <v>0</v>
      </c>
      <c r="AC23" s="76">
        <f t="shared" si="3"/>
        <v>0</v>
      </c>
      <c r="AD23" s="76">
        <f t="shared" si="3"/>
        <v>0</v>
      </c>
      <c r="AE23" s="77">
        <f t="shared" si="3"/>
        <v>0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s="2" customFormat="1" ht="26.25">
      <c r="A24" s="30"/>
      <c r="B24" s="111" t="s">
        <v>28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26.25">
      <c r="A25" s="25"/>
      <c r="B25" s="108"/>
      <c r="C25" s="86"/>
      <c r="D25" s="109"/>
      <c r="E25" s="86"/>
      <c r="F25" s="86"/>
      <c r="G25" s="86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81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26.25">
      <c r="A26" s="25"/>
      <c r="B26" s="108"/>
      <c r="C26" s="86"/>
      <c r="D26" s="109"/>
      <c r="E26" s="86"/>
      <c r="F26" s="86"/>
      <c r="G26" s="86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8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81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27" thickBot="1">
      <c r="A27" s="25"/>
      <c r="B27" s="108"/>
      <c r="C27" s="86"/>
      <c r="D27" s="109"/>
      <c r="E27" s="86"/>
      <c r="F27" s="86"/>
      <c r="G27" s="86"/>
      <c r="H27" s="70"/>
      <c r="I27" s="70"/>
      <c r="J27" s="70"/>
      <c r="K27" s="70"/>
      <c r="L27" s="70"/>
      <c r="M27" s="70"/>
      <c r="N27" s="70"/>
      <c r="O27" s="70"/>
      <c r="P27" s="70"/>
      <c r="Q27" s="82"/>
      <c r="R27" s="70"/>
      <c r="S27" s="70"/>
      <c r="T27" s="70"/>
      <c r="U27" s="70"/>
      <c r="V27" s="70"/>
      <c r="W27" s="73"/>
      <c r="X27" s="70"/>
      <c r="Y27" s="70"/>
      <c r="Z27" s="70"/>
      <c r="AA27" s="70"/>
      <c r="AB27" s="70"/>
      <c r="AC27" s="70"/>
      <c r="AD27" s="70"/>
      <c r="AE27" s="81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26.25" thickBot="1">
      <c r="A28" s="31"/>
      <c r="B28" s="112" t="s">
        <v>29</v>
      </c>
      <c r="C28" s="113"/>
      <c r="D28" s="84">
        <f>SUM(D25:D27)</f>
        <v>0</v>
      </c>
      <c r="E28" s="83"/>
      <c r="F28" s="83"/>
      <c r="G28" s="83"/>
      <c r="H28" s="83">
        <f aca="true" t="shared" si="4" ref="H28:Q28">SUM(H25:H27)</f>
        <v>0</v>
      </c>
      <c r="I28" s="83">
        <f t="shared" si="4"/>
        <v>0</v>
      </c>
      <c r="J28" s="83">
        <f t="shared" si="4"/>
        <v>0</v>
      </c>
      <c r="K28" s="83">
        <f t="shared" si="4"/>
        <v>0</v>
      </c>
      <c r="L28" s="83">
        <f t="shared" si="4"/>
        <v>0</v>
      </c>
      <c r="M28" s="83">
        <f t="shared" si="4"/>
        <v>0</v>
      </c>
      <c r="N28" s="83">
        <f t="shared" si="4"/>
        <v>0</v>
      </c>
      <c r="O28" s="83">
        <f t="shared" si="4"/>
        <v>0</v>
      </c>
      <c r="P28" s="83">
        <f t="shared" si="4"/>
        <v>0</v>
      </c>
      <c r="Q28" s="84">
        <f t="shared" si="4"/>
        <v>0</v>
      </c>
      <c r="R28" s="83">
        <f>SUM(R27:R27)</f>
        <v>0</v>
      </c>
      <c r="S28" s="83">
        <f>SUM(S27)</f>
        <v>0</v>
      </c>
      <c r="T28" s="83">
        <f>SUM(T25:T27)</f>
        <v>0</v>
      </c>
      <c r="U28" s="83">
        <f>SUM(U26:U27)</f>
        <v>0</v>
      </c>
      <c r="V28" s="83">
        <f aca="true" t="shared" si="5" ref="V28:AE28">SUM(V25:V27)</f>
        <v>0</v>
      </c>
      <c r="W28" s="83">
        <f t="shared" si="5"/>
        <v>0</v>
      </c>
      <c r="X28" s="83">
        <f t="shared" si="5"/>
        <v>0</v>
      </c>
      <c r="Y28" s="83">
        <f t="shared" si="5"/>
        <v>0</v>
      </c>
      <c r="Z28" s="83">
        <f t="shared" si="5"/>
        <v>0</v>
      </c>
      <c r="AA28" s="83">
        <f t="shared" si="5"/>
        <v>0</v>
      </c>
      <c r="AB28" s="83">
        <f t="shared" si="5"/>
        <v>0</v>
      </c>
      <c r="AC28" s="83">
        <f t="shared" si="5"/>
        <v>0</v>
      </c>
      <c r="AD28" s="83">
        <f t="shared" si="5"/>
        <v>0</v>
      </c>
      <c r="AE28" s="85">
        <f t="shared" si="5"/>
        <v>0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25.5">
      <c r="A29" s="32" t="s">
        <v>30</v>
      </c>
      <c r="B29" s="149" t="s">
        <v>31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26.25" outlineLevel="1">
      <c r="A30" s="25"/>
      <c r="B30" s="108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7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26.25" outlineLevel="1">
      <c r="A31" s="26"/>
      <c r="B31" s="152" t="s">
        <v>32</v>
      </c>
      <c r="C31" s="153"/>
      <c r="D31" s="153"/>
      <c r="E31" s="153"/>
      <c r="F31" s="153"/>
      <c r="G31" s="154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88"/>
      <c r="AE31" s="8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25.5" outlineLevel="1">
      <c r="A32" s="24"/>
      <c r="B32" s="114" t="s">
        <v>33</v>
      </c>
      <c r="C32" s="90"/>
      <c r="D32" s="11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26.25" outlineLevel="1" thickBot="1">
      <c r="A33" s="33"/>
      <c r="B33" s="116" t="s">
        <v>34</v>
      </c>
      <c r="C33" s="117"/>
      <c r="D33" s="92">
        <f aca="true" t="shared" si="6" ref="D33:AE33">SUM(D19,D28)</f>
        <v>8100000</v>
      </c>
      <c r="E33" s="92">
        <f t="shared" si="6"/>
        <v>0</v>
      </c>
      <c r="F33" s="92">
        <f t="shared" si="6"/>
        <v>0</v>
      </c>
      <c r="G33" s="92">
        <f t="shared" si="6"/>
        <v>0</v>
      </c>
      <c r="H33" s="92">
        <f t="shared" si="6"/>
        <v>2662500</v>
      </c>
      <c r="I33" s="92">
        <f t="shared" si="6"/>
        <v>4205.17</v>
      </c>
      <c r="J33" s="92">
        <f t="shared" si="6"/>
        <v>0</v>
      </c>
      <c r="K33" s="92">
        <f t="shared" si="6"/>
        <v>1500000</v>
      </c>
      <c r="L33" s="92">
        <f t="shared" si="6"/>
        <v>0</v>
      </c>
      <c r="M33" s="92">
        <f t="shared" si="6"/>
        <v>4.73</v>
      </c>
      <c r="N33" s="92">
        <f t="shared" si="6"/>
        <v>1500000</v>
      </c>
      <c r="O33" s="92">
        <f t="shared" si="6"/>
        <v>173540.48</v>
      </c>
      <c r="P33" s="92">
        <f t="shared" si="6"/>
        <v>4.73</v>
      </c>
      <c r="Q33" s="92">
        <f t="shared" si="6"/>
        <v>0</v>
      </c>
      <c r="R33" s="92">
        <f t="shared" si="6"/>
        <v>0</v>
      </c>
      <c r="S33" s="92">
        <f t="shared" si="6"/>
        <v>4.73</v>
      </c>
      <c r="T33" s="92">
        <f t="shared" si="6"/>
        <v>2662500</v>
      </c>
      <c r="U33" s="92">
        <f t="shared" si="6"/>
        <v>177745.65</v>
      </c>
      <c r="V33" s="92">
        <f t="shared" si="6"/>
        <v>4.73</v>
      </c>
      <c r="W33" s="92">
        <f t="shared" si="6"/>
        <v>0</v>
      </c>
      <c r="X33" s="92">
        <f t="shared" si="6"/>
        <v>0</v>
      </c>
      <c r="Y33" s="92">
        <f t="shared" si="6"/>
        <v>0</v>
      </c>
      <c r="Z33" s="92">
        <f t="shared" si="6"/>
        <v>0</v>
      </c>
      <c r="AA33" s="92">
        <f t="shared" si="6"/>
        <v>0</v>
      </c>
      <c r="AB33" s="92">
        <f t="shared" si="6"/>
        <v>0</v>
      </c>
      <c r="AC33" s="92">
        <f t="shared" si="6"/>
        <v>1500000</v>
      </c>
      <c r="AD33" s="92">
        <f t="shared" si="6"/>
        <v>0</v>
      </c>
      <c r="AE33" s="93">
        <f t="shared" si="6"/>
        <v>0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.75" outlineLevel="1">
      <c r="A34" s="10"/>
      <c r="B34" s="11"/>
      <c r="C34" s="11"/>
      <c r="D34" s="12"/>
      <c r="E34" s="13"/>
      <c r="F34" s="13"/>
      <c r="G34" s="13"/>
      <c r="H34" s="13"/>
      <c r="I34" s="13"/>
      <c r="J34" s="13"/>
      <c r="K34" s="12"/>
      <c r="L34" s="13"/>
      <c r="M34" s="13"/>
      <c r="N34" s="12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2"/>
      <c r="AA34" s="13"/>
      <c r="AB34" s="13"/>
      <c r="AC34" s="13"/>
      <c r="AD34" s="13"/>
      <c r="AE34" s="1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.75" outlineLevel="1">
      <c r="A35" s="10"/>
      <c r="B35" s="11"/>
      <c r="C35" s="11"/>
      <c r="D35" s="12"/>
      <c r="E35" s="13"/>
      <c r="F35" s="13"/>
      <c r="G35" s="13"/>
      <c r="H35" s="13"/>
      <c r="I35" s="13"/>
      <c r="J35" s="13"/>
      <c r="K35" s="12"/>
      <c r="L35" s="13"/>
      <c r="M35" s="13"/>
      <c r="N35" s="12"/>
      <c r="O35" s="13"/>
      <c r="P35" s="13"/>
      <c r="Q35" s="13"/>
      <c r="R35" s="13"/>
      <c r="S35" s="13"/>
      <c r="T35" s="13"/>
      <c r="U35" s="13"/>
      <c r="V35" s="13"/>
      <c r="W35" s="12"/>
      <c r="X35" s="13"/>
      <c r="Y35" s="13"/>
      <c r="Z35" s="12"/>
      <c r="AA35" s="13"/>
      <c r="AB35" s="13"/>
      <c r="AC35" s="13"/>
      <c r="AD35" s="13"/>
      <c r="AE35" s="1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5.75" outlineLevel="1">
      <c r="A36" s="10"/>
      <c r="B36" s="11"/>
      <c r="C36" s="11"/>
      <c r="D36" s="12"/>
      <c r="E36" s="13"/>
      <c r="F36" s="13"/>
      <c r="G36" s="13"/>
      <c r="H36" s="13"/>
      <c r="I36" s="13"/>
      <c r="J36" s="13"/>
      <c r="K36" s="12"/>
      <c r="L36" s="13"/>
      <c r="M36" s="13"/>
      <c r="N36" s="12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12"/>
      <c r="AA36" s="13"/>
      <c r="AB36" s="13"/>
      <c r="AC36" s="13"/>
      <c r="AD36" s="13"/>
      <c r="AE36" s="1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.75" outlineLevel="1">
      <c r="A37" s="10"/>
      <c r="B37" s="11"/>
      <c r="C37" s="11"/>
      <c r="D37" s="12"/>
      <c r="E37" s="13"/>
      <c r="F37" s="13"/>
      <c r="G37" s="13"/>
      <c r="H37" s="13"/>
      <c r="I37" s="13"/>
      <c r="J37" s="13"/>
      <c r="K37" s="12"/>
      <c r="L37" s="13"/>
      <c r="M37" s="13"/>
      <c r="N37" s="12"/>
      <c r="O37" s="13"/>
      <c r="P37" s="13"/>
      <c r="Q37" s="13"/>
      <c r="R37" s="13"/>
      <c r="S37" s="13"/>
      <c r="T37" s="13"/>
      <c r="U37" s="13"/>
      <c r="V37" s="13"/>
      <c r="W37" s="12"/>
      <c r="X37" s="13"/>
      <c r="Y37" s="13"/>
      <c r="Z37" s="12"/>
      <c r="AA37" s="13"/>
      <c r="AB37" s="13"/>
      <c r="AC37" s="13"/>
      <c r="AD37" s="13"/>
      <c r="AE37" s="13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5.75" outlineLevel="1">
      <c r="A38" s="10"/>
      <c r="B38" s="11"/>
      <c r="C38" s="11"/>
      <c r="D38" s="12"/>
      <c r="E38" s="13"/>
      <c r="F38" s="13"/>
      <c r="G38" s="13"/>
      <c r="H38" s="13"/>
      <c r="I38" s="13"/>
      <c r="J38" s="13"/>
      <c r="K38" s="12"/>
      <c r="L38" s="13"/>
      <c r="M38" s="13"/>
      <c r="N38" s="12"/>
      <c r="O38" s="13"/>
      <c r="P38" s="13"/>
      <c r="Q38" s="13"/>
      <c r="R38" s="13"/>
      <c r="S38" s="13"/>
      <c r="T38" s="13"/>
      <c r="U38" s="13"/>
      <c r="V38" s="13"/>
      <c r="W38" s="12"/>
      <c r="X38" s="13"/>
      <c r="Y38" s="13"/>
      <c r="Z38" s="12"/>
      <c r="AA38" s="13"/>
      <c r="AB38" s="13"/>
      <c r="AC38" s="13"/>
      <c r="AD38" s="13"/>
      <c r="AE38" s="1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5.75" outlineLevel="1">
      <c r="A39" s="10"/>
      <c r="B39" s="11"/>
      <c r="C39" s="11"/>
      <c r="D39" s="12"/>
      <c r="E39" s="13"/>
      <c r="F39" s="13"/>
      <c r="G39" s="13"/>
      <c r="H39" s="13"/>
      <c r="I39" s="13"/>
      <c r="J39" s="13"/>
      <c r="K39" s="12"/>
      <c r="L39" s="13"/>
      <c r="M39" s="13"/>
      <c r="N39" s="12"/>
      <c r="O39" s="13"/>
      <c r="P39" s="13"/>
      <c r="Q39" s="13"/>
      <c r="R39" s="13"/>
      <c r="S39" s="13"/>
      <c r="T39" s="13"/>
      <c r="U39" s="13"/>
      <c r="V39" s="13"/>
      <c r="W39" s="12"/>
      <c r="X39" s="13"/>
      <c r="Y39" s="13"/>
      <c r="Z39" s="12"/>
      <c r="AA39" s="13"/>
      <c r="AB39" s="13"/>
      <c r="AC39" s="13"/>
      <c r="AD39" s="13"/>
      <c r="AE39" s="1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.75" outlineLevel="1">
      <c r="A40" s="10"/>
      <c r="B40" s="11"/>
      <c r="C40" s="11"/>
      <c r="D40" s="12"/>
      <c r="E40" s="13"/>
      <c r="F40" s="13"/>
      <c r="G40" s="13"/>
      <c r="H40" s="13"/>
      <c r="I40" s="13"/>
      <c r="J40" s="13"/>
      <c r="K40" s="12"/>
      <c r="L40" s="13"/>
      <c r="M40" s="13"/>
      <c r="N40" s="12"/>
      <c r="O40" s="13"/>
      <c r="P40" s="13"/>
      <c r="Q40" s="13"/>
      <c r="R40" s="13"/>
      <c r="S40" s="13"/>
      <c r="T40" s="13"/>
      <c r="U40" s="13"/>
      <c r="V40" s="13"/>
      <c r="W40" s="12"/>
      <c r="X40" s="13"/>
      <c r="Y40" s="13"/>
      <c r="Z40" s="12"/>
      <c r="AA40" s="13"/>
      <c r="AB40" s="13"/>
      <c r="AC40" s="13"/>
      <c r="AD40" s="13"/>
      <c r="AE40" s="13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5.75" outlineLevel="1">
      <c r="A41" s="10"/>
      <c r="B41" s="11"/>
      <c r="C41" s="11"/>
      <c r="D41" s="13"/>
      <c r="E41" s="13"/>
      <c r="F41" s="13"/>
      <c r="G41" s="13"/>
      <c r="H41" s="13"/>
      <c r="I41" s="13"/>
      <c r="J41" s="13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5.75" outlineLevel="1">
      <c r="A42" s="10"/>
      <c r="B42" s="11"/>
      <c r="C42" s="11"/>
      <c r="D42" s="13"/>
      <c r="E42" s="13"/>
      <c r="F42" s="13"/>
      <c r="G42" s="13"/>
      <c r="H42" s="13"/>
      <c r="I42" s="13"/>
      <c r="J42" s="13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5.75" outlineLevel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30.75" outlineLevel="1">
      <c r="A44" s="3"/>
      <c r="B44" s="3"/>
      <c r="E44" s="59" t="s">
        <v>53</v>
      </c>
      <c r="F44" s="60"/>
      <c r="G44" s="61"/>
      <c r="H44" s="62" t="s">
        <v>36</v>
      </c>
      <c r="I44" s="63"/>
      <c r="J44" s="62"/>
      <c r="K44" s="62" t="s">
        <v>54</v>
      </c>
      <c r="L44" s="62"/>
      <c r="M44" s="62"/>
      <c r="N44" s="3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30.75" outlineLevel="1">
      <c r="A45" s="3"/>
      <c r="B45" s="3"/>
      <c r="E45" s="64"/>
      <c r="F45" s="64"/>
      <c r="G45" s="64"/>
      <c r="H45" s="65"/>
      <c r="I45" s="65"/>
      <c r="J45" s="66"/>
      <c r="K45" s="67"/>
      <c r="L45" s="62"/>
      <c r="M45" s="62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30.75" outlineLevel="1">
      <c r="A46" s="3"/>
      <c r="B46" s="3"/>
      <c r="E46" s="64"/>
      <c r="F46" s="64"/>
      <c r="G46" s="64"/>
      <c r="H46" s="65"/>
      <c r="I46" s="65"/>
      <c r="J46" s="66"/>
      <c r="K46" s="67"/>
      <c r="L46" s="62"/>
      <c r="M46" s="62"/>
      <c r="N46" s="2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30.75" outlineLevel="1">
      <c r="A47" s="3"/>
      <c r="C47" s="34" t="s">
        <v>35</v>
      </c>
      <c r="E47" s="64"/>
      <c r="F47" s="64"/>
      <c r="G47" s="64"/>
      <c r="H47" s="65"/>
      <c r="I47" s="65"/>
      <c r="J47" s="66"/>
      <c r="K47" s="67"/>
      <c r="L47" s="62"/>
      <c r="M47" s="62"/>
      <c r="N47" s="2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30.75" outlineLevel="1">
      <c r="A48" s="3"/>
      <c r="E48" s="64"/>
      <c r="F48" s="64"/>
      <c r="G48" s="64"/>
      <c r="H48" s="65"/>
      <c r="I48" s="65"/>
      <c r="J48" s="68"/>
      <c r="K48" s="67"/>
      <c r="L48" s="62"/>
      <c r="M48" s="62"/>
      <c r="N48" s="2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30.75" outlineLevel="1">
      <c r="A49" s="3"/>
      <c r="B49" s="3"/>
      <c r="E49" s="62" t="s">
        <v>52</v>
      </c>
      <c r="F49" s="62"/>
      <c r="G49" s="62"/>
      <c r="H49" s="62" t="s">
        <v>36</v>
      </c>
      <c r="I49" s="63"/>
      <c r="J49" s="62"/>
      <c r="K49" s="62" t="s">
        <v>59</v>
      </c>
      <c r="L49" s="62"/>
      <c r="M49" s="62"/>
      <c r="N49" s="20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23.25" outlineLevel="1">
      <c r="A50" s="3"/>
      <c r="B50" s="3"/>
      <c r="C50" s="21"/>
      <c r="D50" s="21"/>
      <c r="E50" s="21"/>
      <c r="F50" s="22"/>
      <c r="G50" s="22"/>
      <c r="H50" s="21"/>
      <c r="I50" s="21"/>
      <c r="J50" s="21"/>
      <c r="K50" s="2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" outlineLevel="1">
      <c r="A51" s="3"/>
      <c r="B51" s="3"/>
      <c r="C51" s="3"/>
      <c r="D51" s="3"/>
      <c r="E51" s="3"/>
      <c r="F51" s="16"/>
      <c r="G51" s="1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">
      <c r="A52" s="3"/>
      <c r="B52" s="3"/>
      <c r="C52" s="3"/>
      <c r="D52" s="3"/>
      <c r="E52" s="3"/>
      <c r="F52" s="15"/>
      <c r="G52" s="15"/>
      <c r="H52" s="17"/>
      <c r="I52" s="1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">
      <c r="A53" s="3"/>
      <c r="B53" s="3"/>
      <c r="C53" s="3"/>
      <c r="D53" s="3"/>
      <c r="E53" s="3"/>
      <c r="F53" s="15"/>
      <c r="G53" s="15"/>
      <c r="H53" s="14"/>
      <c r="I53" s="1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5">
      <c r="A54" s="3"/>
      <c r="B54" s="18"/>
      <c r="E54" s="1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2.75">
      <c r="A64" s="4"/>
      <c r="B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30.75">
      <c r="A80" s="4"/>
      <c r="B80" s="4"/>
      <c r="C80" s="62" t="s">
        <v>60</v>
      </c>
      <c r="D80" s="62"/>
      <c r="E80" s="6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1:57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1:57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1:57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1:57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1:57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1:57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1:57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1:57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1:57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1:57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1:57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1:57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1:57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1:57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1:57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1:57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1:57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1:57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1:57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1:57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1:57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1:57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1:57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1:57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1:57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1:5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1:57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1:57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1:57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1:57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1:57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1:57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1:57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1:57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1:57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1:57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1:57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1:57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1:57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1:57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1:57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1:57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1:57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1:5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1:5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1:5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1:57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1:57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1:57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1:57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1:57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7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1:57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1:57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1:57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1:57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1:57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1:57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1:57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1:57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1:57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1:57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1:57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1:57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1:57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1:57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1:57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1:57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1:57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1:57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1:57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1:57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1:57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1:57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1:57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1:57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1:57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1:57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1:57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1:57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1:57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1:57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1:57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1:57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1:57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1:57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1:57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1:57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1:57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1:57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1:57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1:57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1:57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1:57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1:57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1:57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1:57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1:57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1:57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1:57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1:57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1:57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1:57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1:57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1:57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1:57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1:57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1:57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1:57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1:57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1:57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1:57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1:57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1:57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1:57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1:57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1:57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1:57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1:57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1:57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1:57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1:57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1:57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1:57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1:57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1:57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1:57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1:57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1:57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1:57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1:57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1:57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1:57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1:57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1:57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1:57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1:57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1:57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1:57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1:57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1:57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1:57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1:57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1:57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1:57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1:57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1:57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1:57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1:57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1:57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1:57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1:57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1:57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1:57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1:57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1:57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1:57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1:57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1:57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1:57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1:57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1:57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1:57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1:57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1:57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1:57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1:57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1:57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1:57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1:57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1:57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1:57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1:57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1:57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1:57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1:57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1:57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1:57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1:57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1:57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1:57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1:57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1:57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1:57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1:57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1:57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1:57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1:57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1:57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1:57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1:57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1:57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1:57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1:57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1:57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1:57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1:57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1:57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1:57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1:57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1:57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1:57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1:57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1:57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1:57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1:57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1:57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1:57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1:57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1:57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1:57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1:57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1:57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1:57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1:57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1:57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1:57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1:57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1:57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1:57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1:57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1:57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1:57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1:57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1:57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1:57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1:57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1:57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1:57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1:57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1:57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1:57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1:57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1:57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1:57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1:57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1:57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1:57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1:57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1:57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1:57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1:57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1:57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1:57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1:57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1:57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1:57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1:57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1:57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1:57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1:57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1:57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1:57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1:57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1:57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1:57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1:57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1:57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1:57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1:57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1:57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1:57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1:57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1:57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1:57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1:57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1:57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1:57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1:57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1:57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1:57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1:57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1:57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1:57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1:57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1:57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1:57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1:57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1:57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1:57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1:57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1:57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1:57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1:57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1:57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1:57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1:57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1:57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1:57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1:57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1:57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1:57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1:57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1:57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1:57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1:57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1:57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1:57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1:57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1:57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1:57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1:57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1:57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1:57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1:57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1:57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1:57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1:57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1:57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1:57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1:57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1:57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1:57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1:57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1:57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1:57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1:57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1:57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1:57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1:57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1:57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1:57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1:57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1:57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1:57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1:57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1:57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1:57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1:57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1:57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1:57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1:57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1:57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1:57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1:57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1:57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1:57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1:57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1:57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1:57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1:57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1:57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1:57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1:57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1:57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1:57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1:57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1:57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1:57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1:57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1:57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1:57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1:57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1:57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1:57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1:57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1:57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1:57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1:57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1:57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1:57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1:57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1:57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1:57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1:57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1:57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1:57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1:57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1:57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1:57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1:57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1:57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1:57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1:57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1:57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1:57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1:57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1:57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1:57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1:57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1:57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1:57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1:57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1:57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1:57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1:57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1:57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1:57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1:57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1:57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1:57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1:57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1:57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1:57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1:57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1:57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1:57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1:57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1:57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1:57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1:57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1:57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1:57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1:57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1:57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1:57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1:57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1:57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1:57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1:57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1:57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1:57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1:57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1:57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1:57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1:57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1:57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1:57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1:57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1:57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1:57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1:57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1:57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1:57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1:57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1:57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1:57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1:57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1:57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1:57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1:57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1:57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1:57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1:57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1:57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1:57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1:57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1:57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1:57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1:57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1:57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1:57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1:57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1:57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1:57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1:57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1:57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1:57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1:57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1:57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1:57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1:57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1:57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1:57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1:57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1:57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1:57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1:57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1:57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1:57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1:57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1:57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1:57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1:57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1:57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1:57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1:57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1:57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1:57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1:57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1:57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1:57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1:57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1:57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1:57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1:57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1:57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1:57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1:57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1:57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1:57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1:57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1:57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1:57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1:57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1:57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1:57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1:57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1:57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1:57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1:57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1:57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1:57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1:57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1:57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1:57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1:57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1:57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1:57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1:57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1:57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1:57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1:57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1:57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1:57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1:57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1:57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1:57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1:57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1:57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1:57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1:57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1:57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1:57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1:57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1:57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1:57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1:57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1:57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1:57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1:57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1:57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1:57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1:57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1:57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1:57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1:57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1:57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1:57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1:57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1:57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1:57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1:57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1:57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1:57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1:57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1:57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1:57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1:57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1:57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1:57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1:57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1:57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1:57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1:57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1:57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1:57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1:57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1:57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1:57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1:57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1:57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1:57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1:57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1:57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1:57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1:57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1:57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1:57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1:57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1:57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1:57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1:57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1:57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1:57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1:57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1:57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1:57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1:57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1:57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1:57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1:57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1:57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1:57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1:57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1:57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1:57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1:57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1:57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1:57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1:57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1:57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1:57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1:57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1:57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1:57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1:57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1:57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1:57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1:57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1:57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1:57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1:57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1:57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1:57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1:57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1:57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1:57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1:57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1:57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1:57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1:57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1:57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1:57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1:57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1:57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1:57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1:57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1:57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1:57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1:57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1:57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1:57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1:57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1:57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1:57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1:57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1:57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1:57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1:57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1:57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1:57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1:57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1:57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1:57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1:57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1:57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1:57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1:57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1:57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1:57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1:57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1:57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1:57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1:57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1:57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1:57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1:57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1:57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1:57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1:57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1:57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1:57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1:57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1:57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1:57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1:57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1:57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1:57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1:57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1:57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1:57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1:57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1:57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1:57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1:57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1:57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1:57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1:57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1:57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1:57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1:57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1:57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1:57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1:57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1:57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1:57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1:57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1:57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1:57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1:57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1:57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1:57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1:57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1:57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1:57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1:57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1:57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1:57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1:57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1:57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1:57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1:57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1:57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1:57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1:57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1:57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1:57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1:57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1:57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1:57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1:57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1:57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1:57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1:57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1:57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1:57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1:57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1:57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1:57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1:57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1:57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1:57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1:57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1:57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1:57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1:57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1:57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1:57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1:57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1:57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1:57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1:57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1:57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1:57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1:57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1:57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1:57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1:57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1:57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1:57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1:57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1:57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1:57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1:57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1:57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1:57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1:57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1:57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1:57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1:57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1:57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1:57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1:57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1:57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1:57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1:57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1:57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1:57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1:57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1:57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1:57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1:57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1:57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1:57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1:57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1:57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1:57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1:57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1:57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1:57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1:57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1:57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1:57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1:57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1:57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1:57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1:57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1:57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1:57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1:57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1:57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1:57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1:57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1:57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1:57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1:57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1:57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1:57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1:57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1:57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1:57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1:57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1:57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1:57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1:57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1:57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1:57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1:57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1:57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1:57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1:57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1:57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1:57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1:57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1:57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1:57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1:57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1:57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1:57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1:57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1:57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1:57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1:57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1:57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1:57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1:57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1:57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1:57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1:57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1:57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1:57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1:57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1:57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1:57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1:57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1:57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1:57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1:57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1:57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1:57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1:57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1:57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1:57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1:57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1:57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1:57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1:57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1:57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1:57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1:57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1:57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1:57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1:57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1:57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1:57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1:57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1:57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1:57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1:57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1:57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1:57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1:57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1:57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1:57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1:57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1:57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1:57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1:57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1:57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1:57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1:57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1:57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1:57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1:57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1:57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1:57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1:57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1:57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1:57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1:57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1:57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1:57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1:57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1:57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1:57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1:57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1:57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1:57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1:57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1:57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1:57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1:57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1:57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1:57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1:57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1:57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1:57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1:57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1:57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1:57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1:57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1:57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1:57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1:57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1:57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1:57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1:57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1:57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1:57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1:57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1:57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1:57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1:57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1:57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1:57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1:57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1:57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1:57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1:57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1:57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1:57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1:57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1:57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1:57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1:57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1:57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1:57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1:57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1:57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1:57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1:57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1:57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1:57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1:57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1:57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1:57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1:57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1:57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1:57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1:57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1:57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1:57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1:57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1:57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1:57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1:57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1:57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1:57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1:57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1:57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1:57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1:57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1:57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1:57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1:57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1:57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1:57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1:57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1:57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1:57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1:57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1:57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1:57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1:57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1:57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1:57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1:57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1:57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1:57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1:57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1:57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1:57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1:57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1:57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1:57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1:57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1:57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1:57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1:57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1:57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1:57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1:57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1:57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1:57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1:57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1:57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1:57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1:57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1:57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1:57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1:57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1:57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1:57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1:57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1:57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1:57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1:57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1:57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1:57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1:57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1:57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1:57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1:57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1:57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1:57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1:57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1:57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1:57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1:57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1:57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1:57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1:57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1:57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1:57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1:57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1:57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1:57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1:57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1:57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1:57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1:57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1:57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1:57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1:57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1:57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1:57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  <row r="1517" spans="1:57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</row>
    <row r="1518" spans="1:57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</row>
    <row r="1519" spans="1:57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</row>
    <row r="1520" spans="1:57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</row>
    <row r="1521" spans="1:57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</row>
    <row r="1522" spans="1:57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</row>
    <row r="1523" spans="1:57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</row>
    <row r="1524" spans="1:57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</row>
    <row r="1525" spans="1:57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</row>
    <row r="1526" spans="1:57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</row>
    <row r="1527" spans="1:57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</row>
    <row r="1528" spans="1:57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</row>
  </sheetData>
  <mergeCells count="26">
    <mergeCell ref="Z6:AB6"/>
    <mergeCell ref="A6:A7"/>
    <mergeCell ref="B6:B7"/>
    <mergeCell ref="W6:Y6"/>
    <mergeCell ref="C6:C7"/>
    <mergeCell ref="D6:D7"/>
    <mergeCell ref="B12:G12"/>
    <mergeCell ref="B29:AE29"/>
    <mergeCell ref="B31:G31"/>
    <mergeCell ref="B14:AE14"/>
    <mergeCell ref="B20:AE20"/>
    <mergeCell ref="B16:D16"/>
    <mergeCell ref="A2:AE2"/>
    <mergeCell ref="K5:P5"/>
    <mergeCell ref="Q5:AB5"/>
    <mergeCell ref="AD5:AE5"/>
    <mergeCell ref="AC6:AE6"/>
    <mergeCell ref="B9:AE9"/>
    <mergeCell ref="K6:M6"/>
    <mergeCell ref="N6:P6"/>
    <mergeCell ref="Q6:S6"/>
    <mergeCell ref="G6:G7"/>
    <mergeCell ref="H6:J6"/>
    <mergeCell ref="F6:F7"/>
    <mergeCell ref="T6:V6"/>
    <mergeCell ref="E6:E7"/>
  </mergeCells>
  <printOptions/>
  <pageMargins left="0.984251968503937" right="0.1968503937007874" top="1.0236220472440944" bottom="0.984251968503937" header="0.5118110236220472" footer="0.2755905511811024"/>
  <pageSetup fitToHeight="1" fitToWidth="1" horizontalDpi="300" verticalDpi="3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SvetlanaCH</dc:creator>
  <cp:keywords/>
  <dc:description/>
  <cp:lastModifiedBy>UliaU</cp:lastModifiedBy>
  <cp:lastPrinted>2013-01-15T10:31:28Z</cp:lastPrinted>
  <dcterms:created xsi:type="dcterms:W3CDTF">2008-11-10T07:05:49Z</dcterms:created>
  <dcterms:modified xsi:type="dcterms:W3CDTF">2013-01-15T10:31:39Z</dcterms:modified>
  <cp:category/>
  <cp:version/>
  <cp:contentType/>
  <cp:contentStatus/>
</cp:coreProperties>
</file>