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анализ 1кв., 2016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<sst xmlns="http://schemas.openxmlformats.org/spreadsheetml/2006/main" count="54" uniqueCount="54">
  <si>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 xml:space="preserve">Результаты мониторинга цен на фиксированный набор товаров в муниципальном образовании "Онежский муниципальный район"  по состоянию на 01.04. 2016 г. _**  (отправляется в ОИВ субъекта РФ)                 </t>
  </si>
  <si>
    <t>№№ п/п</t>
  </si>
  <si>
    <t>Товар</t>
  </si>
  <si>
    <t>рост за 1 квартал (к 11.01.2016г)</t>
  </si>
  <si>
    <t>руб</t>
  </si>
  <si>
    <t>%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</si>
  <si>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</si>
  <si>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</si>
  <si>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</si>
  <si>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</si>
  <si>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</si>
  <si>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</si>
  <si>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</si>
  <si>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</si>
  <si>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</si>
  <si>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</si>
  <si>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</si>
  <si>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</si>
  <si>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</si>
  <si>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</si>
  <si>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</si>
  <si>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</si>
  <si>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</si>
  <si>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</si>
  <si>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</si>
  <si>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</si>
  <si>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</si>
  <si>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</si>
  <si>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</si>
  <si>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</si>
  <si>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</si>
  <si>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</si>
  <si>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</si>
  <si>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</si>
  <si>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</si>
  <si>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</si>
  <si>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</si>
  <si>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</si>
  <si>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</si>
  <si>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</si>
  <si>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</si>
  <si>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</si>
  <si>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</si>
  <si>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</si>
  <si>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</si>
  <si>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</si>
  <si>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несетевой магазин закрылся 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</si>
  <si>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</si>
  <si>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</si>
  <si>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</si>
  <si>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</si>
  <si>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</si>
  <si>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</si>
  <si>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r>
      <t xml:space="preserve">Главный специалист отдела экономики
администрации муниципального образования
«Онежский муниципальный район»                                  Н.С. Смагина 
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</si>
</sst>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_р_."/>
    <numFmt numFmtId="167" formatCode="0.0%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17"/>
      <name val="Cambria"/>
      <family val="1"/>
    </font>
    <font>
      <sz val="11"/>
      <color indexed="12"/>
      <name val="Cambria"/>
      <family val="1"/>
    </font>
    <font>
      <sz val="11"/>
      <color indexed="10"/>
      <name val="Cambria"/>
      <family val="1"/>
    </font>
    <font>
      <sz val="12"/>
      <name val="Cambria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5" fontId="7" fillId="0" borderId="0" xfId="0" applyNumberFormat="1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4" fillId="0" borderId="0" xfId="0" applyFont="1" applyBorder="1" applyAlignment="1">
      <alignment vertical="center" wrapText="1"/>
    </xf>
    <xf numFmtId="164" fontId="8" fillId="2" borderId="4" xfId="0" applyFont="1" applyFill="1" applyBorder="1" applyAlignment="1">
      <alignment vertical="center" wrapText="1"/>
    </xf>
    <xf numFmtId="166" fontId="7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left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naKa\Desktop\&#1052;&#1086;&#1085;&#1080;&#1090;&#1086;&#1088;&#1080;&#1085;&#1075;%20%20&#1054;&#1085;&#1077;&#1078;&#1089;&#1082;&#1080;&#1081;%20&#1088;&#1072;&#1081;&#1086;&#1085;-1&#1082;&#1074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1кв., 2016год"/>
      <sheetName val="29.02.2016 г"/>
      <sheetName val="31.03.2016 г_2"/>
      <sheetName val="01.02.2016 г. _2_2"/>
      <sheetName val="11.01.2016 г. _2"/>
      <sheetName val="01.12.2015 г. "/>
      <sheetName val="30.10.2015 г."/>
      <sheetName val="анализ 1пол"/>
      <sheetName val="анализ 1кв"/>
      <sheetName val="25.09.2015 г."/>
      <sheetName val="28.08.2015 г."/>
      <sheetName val="24.07.2015 г."/>
      <sheetName val="26.06.2015 г."/>
      <sheetName val="29.05.2015 г."/>
      <sheetName val="24.04.2015 г."/>
      <sheetName val="27.03.2015 г. (30)"/>
      <sheetName val="26.02.2015 г. (26)"/>
      <sheetName val="13.01.2015 г. (19)"/>
      <sheetName val="16.01.2015 г."/>
      <sheetName val="Форма мониторинга МО "/>
    </sheetNames>
    <sheetDataSet>
      <sheetData sheetId="0">
        <row r="5">
          <cell r="F5">
            <v>42.29166666666667</v>
          </cell>
          <cell r="G5">
            <v>42.29166666666667</v>
          </cell>
          <cell r="H5">
            <v>43.04166666666667</v>
          </cell>
          <cell r="I5">
            <v>42.875</v>
          </cell>
        </row>
        <row r="6">
          <cell r="F6">
            <v>59.083333333333336</v>
          </cell>
          <cell r="G6">
            <v>62.61666666666667</v>
          </cell>
          <cell r="H6">
            <v>65.11666666666666</v>
          </cell>
          <cell r="I6">
            <v>67.03333333333333</v>
          </cell>
        </row>
        <row r="7">
          <cell r="F7">
            <v>68.10833333333333</v>
          </cell>
          <cell r="G7">
            <v>70.36666666666667</v>
          </cell>
          <cell r="H7">
            <v>69.75833333333333</v>
          </cell>
        </row>
        <row r="8">
          <cell r="F8">
            <v>50.858333333333334</v>
          </cell>
          <cell r="G8">
            <v>50.858333333333334</v>
          </cell>
          <cell r="H8">
            <v>54.358333333333334</v>
          </cell>
          <cell r="I8">
            <v>54.358333333333334</v>
          </cell>
        </row>
        <row r="9">
          <cell r="F9">
            <v>86.99166666666667</v>
          </cell>
          <cell r="G9">
            <v>87.15833333333333</v>
          </cell>
          <cell r="H9">
            <v>77.15833333333333</v>
          </cell>
          <cell r="I9">
            <v>77.15833333333333</v>
          </cell>
        </row>
        <row r="10">
          <cell r="F10">
            <v>50.88333333333334</v>
          </cell>
          <cell r="G10">
            <v>53.224999999999994</v>
          </cell>
          <cell r="H10">
            <v>53.724999999999994</v>
          </cell>
          <cell r="I10">
            <v>52.05</v>
          </cell>
        </row>
        <row r="11">
          <cell r="F11">
            <v>16.616666666666667</v>
          </cell>
          <cell r="G11">
            <v>16.75</v>
          </cell>
          <cell r="H11">
            <v>17.391666666666666</v>
          </cell>
          <cell r="I11">
            <v>16.433333333333334</v>
          </cell>
        </row>
        <row r="12">
          <cell r="F12">
            <v>313.56666666666666</v>
          </cell>
          <cell r="G12">
            <v>313.56666666666666</v>
          </cell>
          <cell r="H12">
            <v>336.06666666666666</v>
          </cell>
          <cell r="I12">
            <v>336.06666666666666</v>
          </cell>
        </row>
        <row r="13">
          <cell r="F13">
            <v>61</v>
          </cell>
          <cell r="G13">
            <v>61</v>
          </cell>
          <cell r="H13">
            <v>61</v>
          </cell>
          <cell r="I13">
            <v>61</v>
          </cell>
        </row>
        <row r="14">
          <cell r="F14">
            <v>240.08333333333334</v>
          </cell>
          <cell r="G14">
            <v>240.08333333333334</v>
          </cell>
          <cell r="H14">
            <v>234.91666666666666</v>
          </cell>
          <cell r="I14">
            <v>260.41666666666663</v>
          </cell>
        </row>
        <row r="15">
          <cell r="F15">
            <v>329.79166666666663</v>
          </cell>
          <cell r="G15">
            <v>329.79166666666663</v>
          </cell>
          <cell r="H15">
            <v>333.29166666666663</v>
          </cell>
          <cell r="I15">
            <v>342.54166666666663</v>
          </cell>
        </row>
        <row r="16">
          <cell r="F16">
            <v>631.7166666666667</v>
          </cell>
          <cell r="G16">
            <v>631.7166666666667</v>
          </cell>
          <cell r="H16">
            <v>640.8833333333333</v>
          </cell>
          <cell r="I16">
            <v>640.8833333333333</v>
          </cell>
        </row>
        <row r="17">
          <cell r="F17">
            <v>407.6666666666667</v>
          </cell>
          <cell r="G17">
            <v>406.25</v>
          </cell>
          <cell r="H17">
            <v>406.25</v>
          </cell>
          <cell r="I17">
            <v>425.75</v>
          </cell>
        </row>
        <row r="18">
          <cell r="F18">
            <v>357.55</v>
          </cell>
          <cell r="G18">
            <v>351.55</v>
          </cell>
          <cell r="H18">
            <v>356.05</v>
          </cell>
          <cell r="I18">
            <v>344.8833333333334</v>
          </cell>
        </row>
        <row r="19">
          <cell r="F19">
            <v>202.08333333333331</v>
          </cell>
          <cell r="G19">
            <v>202.08333333333331</v>
          </cell>
          <cell r="H19">
            <v>187.41666666666669</v>
          </cell>
          <cell r="I19">
            <v>168.5</v>
          </cell>
        </row>
        <row r="20">
          <cell r="F20">
            <v>176.90000000000003</v>
          </cell>
          <cell r="G20">
            <v>183.10833333333335</v>
          </cell>
          <cell r="H20">
            <v>177.05833333333334</v>
          </cell>
          <cell r="I20">
            <v>176.15000000000003</v>
          </cell>
        </row>
        <row r="21">
          <cell r="F21">
            <v>304.3333333333333</v>
          </cell>
          <cell r="G21">
            <v>304.3333333333333</v>
          </cell>
          <cell r="H21">
            <v>294.1666666666667</v>
          </cell>
          <cell r="I21">
            <v>293.8333333333333</v>
          </cell>
        </row>
        <row r="22">
          <cell r="F22">
            <v>213.41666666666669</v>
          </cell>
          <cell r="G22">
            <v>213.41666666666669</v>
          </cell>
          <cell r="H22">
            <v>214.16666666666669</v>
          </cell>
          <cell r="I22">
            <v>216.16666666666669</v>
          </cell>
        </row>
        <row r="23">
          <cell r="F23">
            <v>63.583333333333336</v>
          </cell>
          <cell r="G23">
            <v>63.583333333333336</v>
          </cell>
          <cell r="H23">
            <v>59.583333333333336</v>
          </cell>
          <cell r="I23">
            <v>73.58333333333334</v>
          </cell>
        </row>
        <row r="24">
          <cell r="F24">
            <v>47.349999999999994</v>
          </cell>
          <cell r="G24">
            <v>47.349999999999994</v>
          </cell>
          <cell r="H24">
            <v>49.849999999999994</v>
          </cell>
          <cell r="I24">
            <v>50.18333333333334</v>
          </cell>
        </row>
        <row r="25">
          <cell r="F25">
            <v>43.735</v>
          </cell>
          <cell r="G25">
            <v>43.735</v>
          </cell>
          <cell r="H25">
            <v>43.735</v>
          </cell>
          <cell r="I25">
            <v>44.83083333333333</v>
          </cell>
        </row>
        <row r="26">
          <cell r="F26">
            <v>48.04166666666667</v>
          </cell>
          <cell r="G26">
            <v>48.04166666666667</v>
          </cell>
          <cell r="H26">
            <v>48.79166666666667</v>
          </cell>
          <cell r="I26">
            <v>48.79166666666667</v>
          </cell>
        </row>
        <row r="27">
          <cell r="F27">
            <v>189.73333333333335</v>
          </cell>
          <cell r="G27">
            <v>189.73333333333335</v>
          </cell>
          <cell r="H27">
            <v>189.73333333333335</v>
          </cell>
          <cell r="I27">
            <v>189.73333333333335</v>
          </cell>
        </row>
        <row r="28">
          <cell r="F28">
            <v>395.33333333333337</v>
          </cell>
          <cell r="G28">
            <v>395.33333333333337</v>
          </cell>
          <cell r="H28">
            <v>362.66666666666663</v>
          </cell>
          <cell r="I28">
            <v>364.83333333333337</v>
          </cell>
        </row>
        <row r="29">
          <cell r="F29">
            <v>46.69166666666666</v>
          </cell>
          <cell r="G29">
            <v>46.69166666666666</v>
          </cell>
          <cell r="H29">
            <v>45.69166666666666</v>
          </cell>
          <cell r="I29">
            <v>46.70833333333333</v>
          </cell>
        </row>
        <row r="30">
          <cell r="F30">
            <v>104.74166666666667</v>
          </cell>
          <cell r="G30">
            <v>104.74166666666667</v>
          </cell>
          <cell r="H30">
            <v>104.74166666666667</v>
          </cell>
          <cell r="I30">
            <v>105.95833333333334</v>
          </cell>
        </row>
        <row r="31">
          <cell r="F31">
            <v>363.6583333333333</v>
          </cell>
          <cell r="G31">
            <v>365.4083333333333</v>
          </cell>
          <cell r="H31">
            <v>375.2416666666667</v>
          </cell>
          <cell r="I31">
            <v>361.9916666666667</v>
          </cell>
        </row>
        <row r="32">
          <cell r="F32">
            <v>22.724999999999998</v>
          </cell>
          <cell r="G32">
            <v>22.711111111111112</v>
          </cell>
          <cell r="H32">
            <v>23.12777777777778</v>
          </cell>
          <cell r="I32">
            <v>21.211111111111112</v>
          </cell>
        </row>
        <row r="33">
          <cell r="F33">
            <v>28</v>
          </cell>
          <cell r="G33">
            <v>28.13888888888889</v>
          </cell>
          <cell r="H33">
            <v>30.677777777777777</v>
          </cell>
          <cell r="I33">
            <v>29.094444444444445</v>
          </cell>
        </row>
        <row r="34">
          <cell r="F34">
            <v>26.333333333333332</v>
          </cell>
          <cell r="G34">
            <v>26.13888888888889</v>
          </cell>
          <cell r="H34">
            <v>34.44444444444444</v>
          </cell>
          <cell r="I34">
            <v>37.083333333333336</v>
          </cell>
        </row>
        <row r="35">
          <cell r="F35">
            <v>35.28888888888889</v>
          </cell>
          <cell r="G35">
            <v>40.81666666666666</v>
          </cell>
          <cell r="H35">
            <v>44.666666666666664</v>
          </cell>
          <cell r="I35">
            <v>42.888888888888886</v>
          </cell>
        </row>
        <row r="36">
          <cell r="F36">
            <v>192.66666666666669</v>
          </cell>
          <cell r="G36">
            <v>182.58333333333331</v>
          </cell>
          <cell r="H36">
            <v>208.25</v>
          </cell>
          <cell r="I36">
            <v>142.875</v>
          </cell>
        </row>
        <row r="37">
          <cell r="F37">
            <v>200.83333333333331</v>
          </cell>
          <cell r="G37">
            <v>185.41666666666669</v>
          </cell>
          <cell r="H37">
            <v>196.25</v>
          </cell>
          <cell r="I37">
            <v>159.75</v>
          </cell>
        </row>
        <row r="38">
          <cell r="F38">
            <v>263.20833333333337</v>
          </cell>
          <cell r="G38">
            <v>275.75</v>
          </cell>
          <cell r="H38">
            <v>251.66666666666669</v>
          </cell>
          <cell r="I38">
            <v>252.66666666666669</v>
          </cell>
        </row>
        <row r="39">
          <cell r="F39">
            <v>101.97222222222223</v>
          </cell>
          <cell r="G39">
            <v>105.02777777777777</v>
          </cell>
          <cell r="H39">
            <v>110.92222222222222</v>
          </cell>
          <cell r="I39">
            <v>99.00555555555555</v>
          </cell>
        </row>
        <row r="40">
          <cell r="F40">
            <v>93</v>
          </cell>
          <cell r="G40">
            <v>99.19444444444444</v>
          </cell>
          <cell r="H40">
            <v>99.03333333333335</v>
          </cell>
          <cell r="I40">
            <v>106.50555555555555</v>
          </cell>
        </row>
        <row r="41">
          <cell r="F41">
            <v>202.375</v>
          </cell>
          <cell r="G41">
            <v>220.75</v>
          </cell>
          <cell r="H41">
            <v>210.91666666666669</v>
          </cell>
          <cell r="I41">
            <v>200.66666666666669</v>
          </cell>
        </row>
        <row r="42">
          <cell r="F42">
            <v>119.66666666666667</v>
          </cell>
          <cell r="G42">
            <v>113.27777777777777</v>
          </cell>
          <cell r="H42">
            <v>95.05555555555556</v>
          </cell>
          <cell r="I42">
            <v>93.41666666666667</v>
          </cell>
        </row>
        <row r="43">
          <cell r="F43">
            <v>123.375</v>
          </cell>
          <cell r="G43">
            <v>122.04166666666666</v>
          </cell>
          <cell r="H43">
            <v>140.91666666666669</v>
          </cell>
          <cell r="I43">
            <v>127.2375</v>
          </cell>
        </row>
        <row r="44">
          <cell r="F44">
            <v>66.81666666666666</v>
          </cell>
          <cell r="G44">
            <v>65.13333333333333</v>
          </cell>
          <cell r="H44">
            <v>57.46666666666667</v>
          </cell>
          <cell r="I44">
            <v>55.733333333333334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G127"/>
  <sheetViews>
    <sheetView tabSelected="1" view="pageBreakPreview" zoomScaleNormal="84" zoomScaleSheetLayoutView="100" workbookViewId="0" topLeftCell="A7">
      <selection activeCell="H48" sqref="H48"/>
    </sheetView>
  </sheetViews>
  <sheetFormatPr defaultColWidth="9.140625" defaultRowHeight="12.75" outlineLevelCol="1"/>
  <cols>
    <col min="1" max="1" width="6.57421875" style="1" customWidth="1"/>
    <col min="2" max="2" width="47.140625" style="1" customWidth="1"/>
    <col min="3" max="4" width="0" style="1" hidden="1" customWidth="1"/>
    <col min="5" max="5" width="0.13671875" style="1" customWidth="1"/>
    <col min="6" max="9" width="11.140625" style="2" customWidth="1"/>
    <col min="10" max="18" width="0" style="2" hidden="1" customWidth="1" outlineLevel="1"/>
    <col min="19" max="19" width="3.7109375" style="2" customWidth="1"/>
    <col min="20" max="20" width="9.57421875" style="2" customWidth="1"/>
    <col min="21" max="21" width="8.00390625" style="2" customWidth="1"/>
    <col min="22" max="29" width="0" style="2" hidden="1" customWidth="1" outlineLevel="1"/>
    <col min="30" max="33" width="0" style="1" hidden="1" customWidth="1" outlineLevel="1"/>
    <col min="34" max="16384" width="9.00390625" style="1" customWidth="1"/>
  </cols>
  <sheetData>
    <row r="1" spans="1:29" ht="28.5" customHeight="1">
      <c r="A1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/>
      <c r="W1"/>
      <c r="X1"/>
      <c r="Y1" s="4"/>
      <c r="Z1"/>
      <c r="AA1"/>
      <c r="AB1"/>
      <c r="AC1"/>
    </row>
    <row r="2" spans="1:29" ht="29.25" customHeight="1">
      <c r="A2" s="5" t="s">
        <v>1</v>
      </c>
      <c r="B2" s="6" t="s">
        <v>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4"/>
      <c r="Z2"/>
      <c r="AA2"/>
      <c r="AB2"/>
      <c r="AC2"/>
    </row>
    <row r="3" spans="1:33" ht="54" customHeight="1">
      <c r="A3" s="5"/>
      <c r="B3" s="6"/>
      <c r="F3"/>
      <c r="G3"/>
      <c r="H3"/>
      <c r="I3"/>
      <c r="J3"/>
      <c r="K3"/>
      <c r="L3"/>
      <c r="M3"/>
      <c r="N3"/>
      <c r="O3"/>
      <c r="P3"/>
      <c r="Q3"/>
      <c r="R3"/>
      <c r="S3"/>
      <c r="T3" s="7" t="s">
        <v>3</v>
      </c>
      <c r="U3" s="7"/>
      <c r="V3" s="7"/>
      <c r="W3" s="7"/>
      <c r="X3" s="8"/>
      <c r="Y3" s="8"/>
      <c r="Z3" s="7"/>
      <c r="AA3" s="7"/>
      <c r="AB3" s="8"/>
      <c r="AC3" s="8"/>
      <c r="AD3" s="7"/>
      <c r="AE3" s="7"/>
      <c r="AF3" s="8"/>
      <c r="AG3" s="8"/>
    </row>
    <row r="4" spans="1:33" ht="38.25" customHeight="1">
      <c r="A4" s="9"/>
      <c r="B4" s="6"/>
      <c r="F4" s="10">
        <v>42380</v>
      </c>
      <c r="G4" s="10">
        <v>42401</v>
      </c>
      <c r="H4" s="10">
        <v>42429</v>
      </c>
      <c r="I4" s="10">
        <v>42460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 t="s">
        <v>4</v>
      </c>
      <c r="U4" s="11" t="s">
        <v>5</v>
      </c>
      <c r="V4" s="11"/>
      <c r="W4" s="11"/>
      <c r="X4" s="12"/>
      <c r="Y4" s="12"/>
      <c r="Z4" s="11"/>
      <c r="AA4" s="11"/>
      <c r="AB4" s="12"/>
      <c r="AC4" s="12"/>
      <c r="AD4" s="12"/>
      <c r="AE4" s="12"/>
      <c r="AF4" s="12"/>
      <c r="AG4" s="12"/>
    </row>
    <row r="5" spans="1:33" ht="20.25" customHeight="1">
      <c r="A5" s="13">
        <v>1</v>
      </c>
      <c r="B5" s="14" t="s">
        <v>6</v>
      </c>
      <c r="F5" s="15">
        <f>'[1]анализ 1кв., 2016год'!F5</f>
        <v>42.29166666666667</v>
      </c>
      <c r="G5" s="15">
        <f>'[1]анализ 1кв., 2016год'!G5</f>
        <v>42.29166666666667</v>
      </c>
      <c r="H5" s="15">
        <f>'[1]анализ 1кв., 2016год'!H5</f>
        <v>43.04166666666667</v>
      </c>
      <c r="I5" s="15">
        <f>'[1]анализ 1кв., 2016год'!I5</f>
        <v>42.875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6">
        <f aca="true" t="shared" si="0" ref="T5:T44">I5-F5</f>
        <v>0.5833333333333286</v>
      </c>
      <c r="U5" s="17">
        <f aca="true" t="shared" si="1" ref="U5:U44">T5/F5</f>
        <v>0.013793103448275749</v>
      </c>
      <c r="V5" s="16"/>
      <c r="W5" s="17"/>
      <c r="X5" s="18"/>
      <c r="Y5" s="19"/>
      <c r="Z5" s="16"/>
      <c r="AA5" s="17"/>
      <c r="AB5" s="18"/>
      <c r="AC5" s="19"/>
      <c r="AD5" s="16"/>
      <c r="AE5" s="17"/>
      <c r="AF5" s="18"/>
      <c r="AG5" s="19"/>
    </row>
    <row r="6" spans="1:33" ht="22.5" customHeight="1">
      <c r="A6" s="13">
        <v>2</v>
      </c>
      <c r="B6" s="14" t="s">
        <v>7</v>
      </c>
      <c r="F6" s="15">
        <f>'[1]анализ 1кв., 2016год'!F6</f>
        <v>59.083333333333336</v>
      </c>
      <c r="G6" s="15">
        <f>'[1]анализ 1кв., 2016год'!G6</f>
        <v>62.61666666666667</v>
      </c>
      <c r="H6" s="15">
        <f>'[1]анализ 1кв., 2016год'!H6</f>
        <v>65.11666666666666</v>
      </c>
      <c r="I6" s="15">
        <f>'[1]анализ 1кв., 2016год'!I6</f>
        <v>67.03333333333333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6">
        <f t="shared" si="0"/>
        <v>7.949999999999996</v>
      </c>
      <c r="U6" s="17">
        <f t="shared" si="1"/>
        <v>0.13455571227080387</v>
      </c>
      <c r="V6" s="16"/>
      <c r="W6" s="17"/>
      <c r="X6" s="18"/>
      <c r="Y6" s="19"/>
      <c r="Z6" s="16"/>
      <c r="AA6" s="17"/>
      <c r="AB6" s="18"/>
      <c r="AC6" s="19"/>
      <c r="AD6" s="16"/>
      <c r="AE6" s="17"/>
      <c r="AF6" s="18"/>
      <c r="AG6" s="19"/>
    </row>
    <row r="7" spans="1:33" ht="20.25" customHeight="1">
      <c r="A7" s="13">
        <v>3</v>
      </c>
      <c r="B7" s="14" t="s">
        <v>8</v>
      </c>
      <c r="F7" s="15">
        <f>'[1]анализ 1кв., 2016год'!F7</f>
        <v>68.10833333333333</v>
      </c>
      <c r="G7" s="15">
        <f>'[1]анализ 1кв., 2016год'!G7</f>
        <v>70.36666666666667</v>
      </c>
      <c r="H7" s="15">
        <f>'[1]анализ 1кв., 2016год'!H7</f>
        <v>69.75833333333333</v>
      </c>
      <c r="I7" s="15">
        <v>70.73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6">
        <f t="shared" si="0"/>
        <v>2.6216666666666697</v>
      </c>
      <c r="U7" s="17">
        <f t="shared" si="1"/>
        <v>0.03849259757738901</v>
      </c>
      <c r="V7" s="16"/>
      <c r="W7" s="17"/>
      <c r="X7" s="18"/>
      <c r="Y7" s="19"/>
      <c r="Z7" s="16"/>
      <c r="AA7" s="17"/>
      <c r="AB7" s="18"/>
      <c r="AC7" s="19"/>
      <c r="AD7" s="16"/>
      <c r="AE7" s="17"/>
      <c r="AF7" s="18"/>
      <c r="AG7" s="19"/>
    </row>
    <row r="8" spans="1:33" ht="18.75" customHeight="1">
      <c r="A8" s="13">
        <v>4</v>
      </c>
      <c r="B8" s="14" t="s">
        <v>9</v>
      </c>
      <c r="F8" s="15">
        <f>'[1]анализ 1кв., 2016год'!F8</f>
        <v>50.858333333333334</v>
      </c>
      <c r="G8" s="15">
        <f>'[1]анализ 1кв., 2016год'!G8</f>
        <v>50.858333333333334</v>
      </c>
      <c r="H8" s="15">
        <f>'[1]анализ 1кв., 2016год'!H8</f>
        <v>54.358333333333334</v>
      </c>
      <c r="I8" s="15">
        <f>'[1]анализ 1кв., 2016год'!I8</f>
        <v>54.358333333333334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6">
        <f t="shared" si="0"/>
        <v>3.5</v>
      </c>
      <c r="U8" s="17">
        <f t="shared" si="1"/>
        <v>0.06881861379649352</v>
      </c>
      <c r="V8" s="16"/>
      <c r="W8" s="17"/>
      <c r="X8" s="18"/>
      <c r="Y8" s="19"/>
      <c r="Z8" s="16"/>
      <c r="AA8" s="17"/>
      <c r="AB8" s="18"/>
      <c r="AC8" s="19"/>
      <c r="AD8" s="16"/>
      <c r="AE8" s="17"/>
      <c r="AF8" s="18"/>
      <c r="AG8" s="19"/>
    </row>
    <row r="9" spans="1:33" ht="18.75" customHeight="1">
      <c r="A9" s="13">
        <v>5</v>
      </c>
      <c r="B9" s="14" t="s">
        <v>10</v>
      </c>
      <c r="F9" s="15">
        <f>'[1]анализ 1кв., 2016год'!F9</f>
        <v>86.99166666666667</v>
      </c>
      <c r="G9" s="15">
        <f>'[1]анализ 1кв., 2016год'!G9</f>
        <v>87.15833333333333</v>
      </c>
      <c r="H9" s="15">
        <f>'[1]анализ 1кв., 2016год'!H9</f>
        <v>77.15833333333333</v>
      </c>
      <c r="I9" s="15">
        <f>'[1]анализ 1кв., 2016год'!I9</f>
        <v>77.15833333333333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f t="shared" si="0"/>
        <v>-9.833333333333343</v>
      </c>
      <c r="U9" s="17">
        <f t="shared" si="1"/>
        <v>-0.11303764728422272</v>
      </c>
      <c r="V9" s="16"/>
      <c r="W9" s="17"/>
      <c r="X9" s="18"/>
      <c r="Y9" s="19"/>
      <c r="Z9" s="16"/>
      <c r="AA9" s="17"/>
      <c r="AB9" s="18"/>
      <c r="AC9" s="19"/>
      <c r="AD9" s="16"/>
      <c r="AE9" s="17"/>
      <c r="AF9" s="18"/>
      <c r="AG9" s="19"/>
    </row>
    <row r="10" spans="1:33" ht="16.5">
      <c r="A10" s="13">
        <v>6</v>
      </c>
      <c r="B10" s="14" t="s">
        <v>11</v>
      </c>
      <c r="F10" s="15">
        <f>'[1]анализ 1кв., 2016год'!F10</f>
        <v>50.88333333333334</v>
      </c>
      <c r="G10" s="15">
        <f>'[1]анализ 1кв., 2016год'!G10</f>
        <v>53.224999999999994</v>
      </c>
      <c r="H10" s="15">
        <f>'[1]анализ 1кв., 2016год'!H10</f>
        <v>53.724999999999994</v>
      </c>
      <c r="I10" s="15">
        <f>'[1]анализ 1кв., 2016год'!I10</f>
        <v>52.05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0"/>
        <v>1.1666666666666572</v>
      </c>
      <c r="U10" s="17">
        <f t="shared" si="1"/>
        <v>0.022928267278086938</v>
      </c>
      <c r="V10" s="16"/>
      <c r="W10" s="17"/>
      <c r="X10" s="18"/>
      <c r="Y10" s="19"/>
      <c r="Z10" s="16"/>
      <c r="AA10" s="17"/>
      <c r="AB10" s="18"/>
      <c r="AC10" s="19"/>
      <c r="AD10" s="16"/>
      <c r="AE10" s="17"/>
      <c r="AF10" s="18"/>
      <c r="AG10" s="19"/>
    </row>
    <row r="11" spans="1:33" ht="15.75" customHeight="1">
      <c r="A11" s="13">
        <v>7</v>
      </c>
      <c r="B11" s="14" t="s">
        <v>12</v>
      </c>
      <c r="F11" s="15">
        <f>'[1]анализ 1кв., 2016год'!F11</f>
        <v>16.616666666666667</v>
      </c>
      <c r="G11" s="15">
        <f>'[1]анализ 1кв., 2016год'!G11</f>
        <v>16.75</v>
      </c>
      <c r="H11" s="15">
        <f>'[1]анализ 1кв., 2016год'!H11</f>
        <v>17.391666666666666</v>
      </c>
      <c r="I11" s="15">
        <f>'[1]анализ 1кв., 2016год'!I11</f>
        <v>16.433333333333334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>
        <f t="shared" si="0"/>
        <v>-0.18333333333333357</v>
      </c>
      <c r="U11" s="17">
        <f t="shared" si="1"/>
        <v>-0.011033099297893695</v>
      </c>
      <c r="V11" s="16"/>
      <c r="W11" s="17"/>
      <c r="X11" s="18"/>
      <c r="Y11" s="19"/>
      <c r="Z11" s="16"/>
      <c r="AA11" s="17"/>
      <c r="AB11" s="18"/>
      <c r="AC11" s="19"/>
      <c r="AD11" s="16"/>
      <c r="AE11" s="17"/>
      <c r="AF11" s="18"/>
      <c r="AG11" s="19"/>
    </row>
    <row r="12" spans="1:33" ht="16.5">
      <c r="A12" s="13">
        <v>8</v>
      </c>
      <c r="B12" s="14" t="s">
        <v>13</v>
      </c>
      <c r="F12" s="15">
        <f>'[1]анализ 1кв., 2016год'!F12</f>
        <v>313.56666666666666</v>
      </c>
      <c r="G12" s="15">
        <f>'[1]анализ 1кв., 2016год'!G12</f>
        <v>313.56666666666666</v>
      </c>
      <c r="H12" s="15">
        <f>'[1]анализ 1кв., 2016год'!H12</f>
        <v>336.06666666666666</v>
      </c>
      <c r="I12" s="15">
        <f>'[1]анализ 1кв., 2016год'!I12</f>
        <v>336.06666666666666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0"/>
        <v>22.5</v>
      </c>
      <c r="U12" s="17">
        <f t="shared" si="1"/>
        <v>0.07175507600722866</v>
      </c>
      <c r="V12" s="16"/>
      <c r="W12" s="17"/>
      <c r="X12" s="18"/>
      <c r="Y12" s="19"/>
      <c r="Z12" s="16"/>
      <c r="AA12" s="17"/>
      <c r="AB12" s="18"/>
      <c r="AC12" s="19"/>
      <c r="AD12" s="16"/>
      <c r="AE12" s="17"/>
      <c r="AF12" s="18"/>
      <c r="AG12" s="19"/>
    </row>
    <row r="13" spans="1:33" ht="15.75" customHeight="1">
      <c r="A13" s="13">
        <v>9</v>
      </c>
      <c r="B13" s="14" t="s">
        <v>14</v>
      </c>
      <c r="F13" s="15">
        <f>'[1]анализ 1кв., 2016год'!F13</f>
        <v>61</v>
      </c>
      <c r="G13" s="15">
        <f>'[1]анализ 1кв., 2016год'!G13</f>
        <v>61</v>
      </c>
      <c r="H13" s="15">
        <f>'[1]анализ 1кв., 2016год'!H13</f>
        <v>61</v>
      </c>
      <c r="I13" s="15">
        <f>'[1]анализ 1кв., 2016год'!I13</f>
        <v>61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>
        <f t="shared" si="0"/>
        <v>0</v>
      </c>
      <c r="U13" s="17">
        <f t="shared" si="1"/>
        <v>0</v>
      </c>
      <c r="V13" s="16"/>
      <c r="W13" s="17"/>
      <c r="X13" s="18"/>
      <c r="Y13" s="19"/>
      <c r="Z13" s="16"/>
      <c r="AA13" s="17"/>
      <c r="AB13" s="18"/>
      <c r="AC13" s="19"/>
      <c r="AD13" s="16"/>
      <c r="AE13" s="17"/>
      <c r="AF13" s="18"/>
      <c r="AG13" s="19"/>
    </row>
    <row r="14" spans="1:33" ht="16.5">
      <c r="A14" s="13">
        <v>10</v>
      </c>
      <c r="B14" s="14" t="s">
        <v>15</v>
      </c>
      <c r="F14" s="15">
        <f>'[1]анализ 1кв., 2016год'!F14</f>
        <v>240.08333333333334</v>
      </c>
      <c r="G14" s="15">
        <f>'[1]анализ 1кв., 2016год'!G14</f>
        <v>240.08333333333334</v>
      </c>
      <c r="H14" s="15">
        <f>'[1]анализ 1кв., 2016год'!H14</f>
        <v>234.91666666666666</v>
      </c>
      <c r="I14" s="15">
        <f>'[1]анализ 1кв., 2016год'!I14</f>
        <v>260.41666666666663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>
        <f t="shared" si="0"/>
        <v>20.333333333333286</v>
      </c>
      <c r="U14" s="17">
        <f t="shared" si="1"/>
        <v>0.08469281499479328</v>
      </c>
      <c r="V14" s="16"/>
      <c r="W14" s="17"/>
      <c r="X14" s="18"/>
      <c r="Y14" s="19"/>
      <c r="Z14" s="16"/>
      <c r="AA14" s="17"/>
      <c r="AB14" s="18"/>
      <c r="AC14" s="19"/>
      <c r="AD14" s="16"/>
      <c r="AE14" s="17"/>
      <c r="AF14" s="18"/>
      <c r="AG14" s="19"/>
    </row>
    <row r="15" spans="1:33" ht="15.75" customHeight="1">
      <c r="A15" s="13">
        <v>11</v>
      </c>
      <c r="B15" s="14" t="s">
        <v>16</v>
      </c>
      <c r="F15" s="15">
        <f>'[1]анализ 1кв., 2016год'!F15</f>
        <v>329.79166666666663</v>
      </c>
      <c r="G15" s="15">
        <f>'[1]анализ 1кв., 2016год'!G15</f>
        <v>329.79166666666663</v>
      </c>
      <c r="H15" s="15">
        <f>'[1]анализ 1кв., 2016год'!H15</f>
        <v>333.29166666666663</v>
      </c>
      <c r="I15" s="15">
        <f>'[1]анализ 1кв., 2016год'!I15</f>
        <v>342.54166666666663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>
        <f t="shared" si="0"/>
        <v>12.75</v>
      </c>
      <c r="U15" s="17">
        <f t="shared" si="1"/>
        <v>0.03866077068856602</v>
      </c>
      <c r="V15" s="16"/>
      <c r="W15" s="17"/>
      <c r="X15" s="18"/>
      <c r="Y15" s="19"/>
      <c r="Z15" s="16"/>
      <c r="AA15" s="17"/>
      <c r="AB15" s="18"/>
      <c r="AC15" s="19"/>
      <c r="AD15" s="16"/>
      <c r="AE15" s="17"/>
      <c r="AF15" s="18"/>
      <c r="AG15" s="19"/>
    </row>
    <row r="16" spans="1:33" ht="16.5">
      <c r="A16" s="13">
        <v>12</v>
      </c>
      <c r="B16" s="14" t="s">
        <v>17</v>
      </c>
      <c r="F16" s="15">
        <f>'[1]анализ 1кв., 2016год'!F16</f>
        <v>631.7166666666667</v>
      </c>
      <c r="G16" s="15">
        <f>'[1]анализ 1кв., 2016год'!G16</f>
        <v>631.7166666666667</v>
      </c>
      <c r="H16" s="15">
        <f>'[1]анализ 1кв., 2016год'!H16</f>
        <v>640.8833333333333</v>
      </c>
      <c r="I16" s="15">
        <f>'[1]анализ 1кв., 2016год'!I16</f>
        <v>640.8833333333333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0"/>
        <v>9.166666666666629</v>
      </c>
      <c r="U16" s="17">
        <f t="shared" si="1"/>
        <v>0.0145107247447431</v>
      </c>
      <c r="V16" s="16"/>
      <c r="W16" s="17"/>
      <c r="X16" s="18"/>
      <c r="Y16" s="19"/>
      <c r="Z16" s="16"/>
      <c r="AA16" s="17"/>
      <c r="AB16" s="18"/>
      <c r="AC16" s="19"/>
      <c r="AD16" s="16"/>
      <c r="AE16" s="17"/>
      <c r="AF16" s="18"/>
      <c r="AG16" s="19"/>
    </row>
    <row r="17" spans="1:33" ht="15.75" customHeight="1">
      <c r="A17" s="13">
        <v>13</v>
      </c>
      <c r="B17" s="14" t="s">
        <v>18</v>
      </c>
      <c r="F17" s="15">
        <f>'[1]анализ 1кв., 2016год'!F17</f>
        <v>407.6666666666667</v>
      </c>
      <c r="G17" s="15">
        <f>'[1]анализ 1кв., 2016год'!G17</f>
        <v>406.25</v>
      </c>
      <c r="H17" s="15">
        <f>'[1]анализ 1кв., 2016год'!H17</f>
        <v>406.25</v>
      </c>
      <c r="I17" s="15">
        <f>'[1]анализ 1кв., 2016год'!I17</f>
        <v>425.75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>
        <f t="shared" si="0"/>
        <v>18.083333333333314</v>
      </c>
      <c r="U17" s="17">
        <f t="shared" si="1"/>
        <v>0.04435813573180698</v>
      </c>
      <c r="V17" s="16"/>
      <c r="W17" s="17"/>
      <c r="X17" s="18"/>
      <c r="Y17" s="19"/>
      <c r="Z17" s="16"/>
      <c r="AA17" s="17"/>
      <c r="AB17" s="18"/>
      <c r="AC17" s="19"/>
      <c r="AD17" s="16"/>
      <c r="AE17" s="17"/>
      <c r="AF17" s="18"/>
      <c r="AG17" s="19"/>
    </row>
    <row r="18" spans="1:33" ht="16.5">
      <c r="A18" s="13">
        <v>14</v>
      </c>
      <c r="B18" s="14" t="s">
        <v>19</v>
      </c>
      <c r="F18" s="15">
        <f>'[1]анализ 1кв., 2016год'!F18</f>
        <v>357.55</v>
      </c>
      <c r="G18" s="15">
        <f>'[1]анализ 1кв., 2016год'!G18</f>
        <v>351.55</v>
      </c>
      <c r="H18" s="15">
        <f>'[1]анализ 1кв., 2016год'!H18</f>
        <v>356.05</v>
      </c>
      <c r="I18" s="15">
        <f>'[1]анализ 1кв., 2016год'!I18</f>
        <v>344.8833333333334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>
        <f t="shared" si="0"/>
        <v>-12.666666666666629</v>
      </c>
      <c r="U18" s="17">
        <f t="shared" si="1"/>
        <v>-0.03542628070666096</v>
      </c>
      <c r="V18" s="16"/>
      <c r="W18" s="17"/>
      <c r="X18" s="18"/>
      <c r="Y18" s="19"/>
      <c r="Z18" s="16"/>
      <c r="AA18" s="17"/>
      <c r="AB18" s="18"/>
      <c r="AC18" s="19"/>
      <c r="AD18" s="16"/>
      <c r="AE18" s="17"/>
      <c r="AF18" s="18"/>
      <c r="AG18" s="19"/>
    </row>
    <row r="19" spans="1:33" ht="16.5">
      <c r="A19" s="13">
        <v>15</v>
      </c>
      <c r="B19" s="14" t="s">
        <v>20</v>
      </c>
      <c r="F19" s="15">
        <f>'[1]анализ 1кв., 2016год'!F19</f>
        <v>202.08333333333331</v>
      </c>
      <c r="G19" s="15">
        <f>'[1]анализ 1кв., 2016год'!G19</f>
        <v>202.08333333333331</v>
      </c>
      <c r="H19" s="15">
        <f>'[1]анализ 1кв., 2016год'!H19</f>
        <v>187.41666666666669</v>
      </c>
      <c r="I19" s="15">
        <f>'[1]анализ 1кв., 2016год'!I19</f>
        <v>168.5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>
        <f t="shared" si="0"/>
        <v>-33.583333333333314</v>
      </c>
      <c r="U19" s="17">
        <f t="shared" si="1"/>
        <v>-0.1661855670103092</v>
      </c>
      <c r="V19" s="16"/>
      <c r="W19" s="17"/>
      <c r="X19" s="18"/>
      <c r="Y19" s="19"/>
      <c r="Z19" s="16"/>
      <c r="AA19" s="17"/>
      <c r="AB19" s="18"/>
      <c r="AC19" s="19"/>
      <c r="AD19" s="16"/>
      <c r="AE19" s="17"/>
      <c r="AF19" s="18"/>
      <c r="AG19" s="19"/>
    </row>
    <row r="20" spans="1:33" ht="16.5">
      <c r="A20" s="13">
        <v>16</v>
      </c>
      <c r="B20" s="14" t="s">
        <v>21</v>
      </c>
      <c r="F20" s="15">
        <f>'[1]анализ 1кв., 2016год'!F20</f>
        <v>176.90000000000003</v>
      </c>
      <c r="G20" s="15">
        <f>'[1]анализ 1кв., 2016год'!G20</f>
        <v>183.10833333333335</v>
      </c>
      <c r="H20" s="15">
        <f>'[1]анализ 1кв., 2016год'!H20</f>
        <v>177.05833333333334</v>
      </c>
      <c r="I20" s="15">
        <f>'[1]анализ 1кв., 2016год'!I20</f>
        <v>176.15000000000003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>
        <f t="shared" si="0"/>
        <v>-0.75</v>
      </c>
      <c r="U20" s="17">
        <f t="shared" si="1"/>
        <v>-0.0042396834369700384</v>
      </c>
      <c r="V20" s="16"/>
      <c r="W20" s="17"/>
      <c r="X20" s="18"/>
      <c r="Y20" s="19"/>
      <c r="Z20" s="16"/>
      <c r="AA20" s="17"/>
      <c r="AB20" s="18"/>
      <c r="AC20" s="19"/>
      <c r="AD20" s="16"/>
      <c r="AE20" s="17"/>
      <c r="AF20" s="18"/>
      <c r="AG20" s="19"/>
    </row>
    <row r="21" spans="1:33" ht="16.5">
      <c r="A21" s="13">
        <v>17</v>
      </c>
      <c r="B21" s="14" t="s">
        <v>22</v>
      </c>
      <c r="F21" s="15">
        <f>'[1]анализ 1кв., 2016год'!F21</f>
        <v>304.3333333333333</v>
      </c>
      <c r="G21" s="15">
        <f>'[1]анализ 1кв., 2016год'!G21</f>
        <v>304.3333333333333</v>
      </c>
      <c r="H21" s="15">
        <f>'[1]анализ 1кв., 2016год'!H21</f>
        <v>294.1666666666667</v>
      </c>
      <c r="I21" s="15">
        <f>'[1]анализ 1кв., 2016год'!I21</f>
        <v>293.8333333333333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0"/>
        <v>-10.5</v>
      </c>
      <c r="U21" s="17">
        <f t="shared" si="1"/>
        <v>-0.03450164293537788</v>
      </c>
      <c r="V21" s="16"/>
      <c r="W21" s="17"/>
      <c r="X21" s="18"/>
      <c r="Y21" s="19"/>
      <c r="Z21" s="16"/>
      <c r="AA21" s="17"/>
      <c r="AB21" s="18"/>
      <c r="AC21" s="19"/>
      <c r="AD21" s="16"/>
      <c r="AE21" s="17"/>
      <c r="AF21" s="18"/>
      <c r="AG21" s="19"/>
    </row>
    <row r="22" spans="1:33" ht="16.5">
      <c r="A22" s="13">
        <v>18</v>
      </c>
      <c r="B22" s="14" t="s">
        <v>23</v>
      </c>
      <c r="F22" s="15">
        <f>'[1]анализ 1кв., 2016год'!F22</f>
        <v>213.41666666666669</v>
      </c>
      <c r="G22" s="15">
        <f>'[1]анализ 1кв., 2016год'!G22</f>
        <v>213.41666666666669</v>
      </c>
      <c r="H22" s="15">
        <f>'[1]анализ 1кв., 2016год'!H22</f>
        <v>214.16666666666669</v>
      </c>
      <c r="I22" s="15">
        <f>'[1]анализ 1кв., 2016год'!I22</f>
        <v>216.16666666666669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>
        <f t="shared" si="0"/>
        <v>2.75</v>
      </c>
      <c r="U22" s="17">
        <f t="shared" si="1"/>
        <v>0.012885591565794611</v>
      </c>
      <c r="V22" s="16"/>
      <c r="W22" s="17"/>
      <c r="X22" s="18"/>
      <c r="Y22" s="19"/>
      <c r="Z22" s="16"/>
      <c r="AA22" s="17"/>
      <c r="AB22" s="18"/>
      <c r="AC22" s="19"/>
      <c r="AD22" s="16"/>
      <c r="AE22" s="17"/>
      <c r="AF22" s="18"/>
      <c r="AG22" s="19"/>
    </row>
    <row r="23" spans="1:33" ht="16.5">
      <c r="A23" s="13">
        <v>19</v>
      </c>
      <c r="B23" s="14" t="s">
        <v>24</v>
      </c>
      <c r="F23" s="15">
        <f>'[1]анализ 1кв., 2016год'!F23</f>
        <v>63.583333333333336</v>
      </c>
      <c r="G23" s="15">
        <f>'[1]анализ 1кв., 2016год'!G23</f>
        <v>63.583333333333336</v>
      </c>
      <c r="H23" s="15">
        <f>'[1]анализ 1кв., 2016год'!H23</f>
        <v>59.583333333333336</v>
      </c>
      <c r="I23" s="15">
        <f>'[1]анализ 1кв., 2016год'!I23</f>
        <v>73.58333333333334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0"/>
        <v>10.000000000000007</v>
      </c>
      <c r="U23" s="17">
        <f t="shared" si="1"/>
        <v>0.15727391874180877</v>
      </c>
      <c r="V23" s="16"/>
      <c r="W23" s="17"/>
      <c r="X23" s="18"/>
      <c r="Y23" s="19"/>
      <c r="Z23" s="16"/>
      <c r="AA23" s="17"/>
      <c r="AB23" s="18"/>
      <c r="AC23" s="19"/>
      <c r="AD23" s="16"/>
      <c r="AE23" s="17"/>
      <c r="AF23" s="18"/>
      <c r="AG23" s="19"/>
    </row>
    <row r="24" spans="1:33" ht="18.75" customHeight="1">
      <c r="A24" s="13">
        <v>20</v>
      </c>
      <c r="B24" s="14" t="s">
        <v>25</v>
      </c>
      <c r="F24" s="15">
        <f>'[1]анализ 1кв., 2016год'!F24</f>
        <v>47.349999999999994</v>
      </c>
      <c r="G24" s="15">
        <f>'[1]анализ 1кв., 2016год'!G24</f>
        <v>47.349999999999994</v>
      </c>
      <c r="H24" s="15">
        <f>'[1]анализ 1кв., 2016год'!H24</f>
        <v>49.849999999999994</v>
      </c>
      <c r="I24" s="15">
        <f>'[1]анализ 1кв., 2016год'!I24</f>
        <v>50.18333333333334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>
        <f t="shared" si="0"/>
        <v>2.833333333333343</v>
      </c>
      <c r="U24" s="17">
        <f t="shared" si="1"/>
        <v>0.059838085181274404</v>
      </c>
      <c r="V24" s="16"/>
      <c r="W24" s="17"/>
      <c r="X24" s="18"/>
      <c r="Y24" s="19"/>
      <c r="Z24" s="16"/>
      <c r="AA24" s="17"/>
      <c r="AB24" s="18"/>
      <c r="AC24" s="19"/>
      <c r="AD24" s="16"/>
      <c r="AE24" s="17"/>
      <c r="AF24" s="18"/>
      <c r="AG24" s="19"/>
    </row>
    <row r="25" spans="1:33" ht="33" customHeight="1">
      <c r="A25" s="13">
        <v>21</v>
      </c>
      <c r="B25" s="14" t="s">
        <v>26</v>
      </c>
      <c r="F25" s="15">
        <f>'[1]анализ 1кв., 2016год'!F25</f>
        <v>43.735</v>
      </c>
      <c r="G25" s="15">
        <f>'[1]анализ 1кв., 2016год'!G25</f>
        <v>43.735</v>
      </c>
      <c r="H25" s="15">
        <f>'[1]анализ 1кв., 2016год'!H25</f>
        <v>43.735</v>
      </c>
      <c r="I25" s="15">
        <f>'[1]анализ 1кв., 2016год'!I25</f>
        <v>44.83083333333333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>
        <f t="shared" si="0"/>
        <v>1.0958333333333314</v>
      </c>
      <c r="U25" s="17">
        <f t="shared" si="1"/>
        <v>0.025056209748104068</v>
      </c>
      <c r="V25" s="16"/>
      <c r="W25" s="17"/>
      <c r="X25" s="18"/>
      <c r="Y25" s="19"/>
      <c r="Z25" s="16"/>
      <c r="AA25" s="17"/>
      <c r="AB25" s="18"/>
      <c r="AC25" s="19"/>
      <c r="AD25" s="16"/>
      <c r="AE25" s="17"/>
      <c r="AF25" s="18"/>
      <c r="AG25" s="19"/>
    </row>
    <row r="26" spans="1:33" ht="16.5" customHeight="1">
      <c r="A26" s="13">
        <v>22</v>
      </c>
      <c r="B26" s="14" t="s">
        <v>27</v>
      </c>
      <c r="F26" s="15">
        <f>'[1]анализ 1кв., 2016год'!F26</f>
        <v>48.04166666666667</v>
      </c>
      <c r="G26" s="15">
        <f>'[1]анализ 1кв., 2016год'!G26</f>
        <v>48.04166666666667</v>
      </c>
      <c r="H26" s="15">
        <f>'[1]анализ 1кв., 2016год'!H26</f>
        <v>48.79166666666667</v>
      </c>
      <c r="I26" s="15">
        <f>'[1]анализ 1кв., 2016год'!I26</f>
        <v>48.79166666666667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0"/>
        <v>0.75</v>
      </c>
      <c r="U26" s="17">
        <f t="shared" si="1"/>
        <v>0.015611448395490024</v>
      </c>
      <c r="V26" s="16"/>
      <c r="W26" s="17"/>
      <c r="X26" s="18"/>
      <c r="Y26" s="19"/>
      <c r="Z26" s="16"/>
      <c r="AA26" s="17"/>
      <c r="AB26" s="18"/>
      <c r="AC26" s="19"/>
      <c r="AD26" s="16"/>
      <c r="AE26" s="17"/>
      <c r="AF26" s="18"/>
      <c r="AG26" s="19"/>
    </row>
    <row r="27" spans="1:33" ht="15.75" customHeight="1">
      <c r="A27" s="13">
        <v>23</v>
      </c>
      <c r="B27" s="14" t="s">
        <v>28</v>
      </c>
      <c r="F27" s="15">
        <f>'[1]анализ 1кв., 2016год'!F27</f>
        <v>189.73333333333335</v>
      </c>
      <c r="G27" s="15">
        <f>'[1]анализ 1кв., 2016год'!G27</f>
        <v>189.73333333333335</v>
      </c>
      <c r="H27" s="15">
        <f>'[1]анализ 1кв., 2016год'!H27</f>
        <v>189.73333333333335</v>
      </c>
      <c r="I27" s="15">
        <f>'[1]анализ 1кв., 2016год'!I27</f>
        <v>189.73333333333335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>
        <f t="shared" si="0"/>
        <v>0</v>
      </c>
      <c r="U27" s="17">
        <f t="shared" si="1"/>
        <v>0</v>
      </c>
      <c r="V27" s="16"/>
      <c r="W27" s="17"/>
      <c r="X27" s="18"/>
      <c r="Y27" s="19"/>
      <c r="Z27" s="16"/>
      <c r="AA27" s="17"/>
      <c r="AB27" s="18"/>
      <c r="AC27" s="19"/>
      <c r="AD27" s="16"/>
      <c r="AE27" s="17"/>
      <c r="AF27" s="18"/>
      <c r="AG27" s="19"/>
    </row>
    <row r="28" spans="1:33" ht="16.5">
      <c r="A28" s="13">
        <v>24</v>
      </c>
      <c r="B28" s="14" t="s">
        <v>29</v>
      </c>
      <c r="F28" s="15">
        <f>'[1]анализ 1кв., 2016год'!F28</f>
        <v>395.33333333333337</v>
      </c>
      <c r="G28" s="15">
        <f>'[1]анализ 1кв., 2016год'!G28</f>
        <v>395.33333333333337</v>
      </c>
      <c r="H28" s="15">
        <f>'[1]анализ 1кв., 2016год'!H28</f>
        <v>362.66666666666663</v>
      </c>
      <c r="I28" s="15">
        <f>'[1]анализ 1кв., 2016год'!I28</f>
        <v>364.83333333333337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>
        <f t="shared" si="0"/>
        <v>-30.5</v>
      </c>
      <c r="U28" s="17">
        <f t="shared" si="1"/>
        <v>-0.07715008431703203</v>
      </c>
      <c r="V28" s="16"/>
      <c r="W28" s="17"/>
      <c r="X28" s="18"/>
      <c r="Y28" s="19"/>
      <c r="Z28" s="16"/>
      <c r="AA28" s="17"/>
      <c r="AB28" s="18"/>
      <c r="AC28" s="19"/>
      <c r="AD28" s="16"/>
      <c r="AE28" s="17"/>
      <c r="AF28" s="18"/>
      <c r="AG28" s="19"/>
    </row>
    <row r="29" spans="1:33" ht="15.75" customHeight="1">
      <c r="A29" s="13">
        <v>25</v>
      </c>
      <c r="B29" s="14" t="s">
        <v>30</v>
      </c>
      <c r="F29" s="15">
        <f>'[1]анализ 1кв., 2016год'!F29</f>
        <v>46.69166666666666</v>
      </c>
      <c r="G29" s="15">
        <f>'[1]анализ 1кв., 2016год'!G29</f>
        <v>46.69166666666666</v>
      </c>
      <c r="H29" s="15">
        <f>'[1]анализ 1кв., 2016год'!H29</f>
        <v>45.69166666666666</v>
      </c>
      <c r="I29" s="15">
        <f>'[1]анализ 1кв., 2016год'!I29</f>
        <v>46.70833333333333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>
        <f t="shared" si="0"/>
        <v>0.01666666666666572</v>
      </c>
      <c r="U29" s="17">
        <f t="shared" si="1"/>
        <v>0.000356951633053701</v>
      </c>
      <c r="V29" s="16"/>
      <c r="W29" s="17"/>
      <c r="X29" s="18"/>
      <c r="Y29" s="19"/>
      <c r="Z29" s="16"/>
      <c r="AA29" s="17"/>
      <c r="AB29" s="18"/>
      <c r="AC29" s="19"/>
      <c r="AD29" s="16"/>
      <c r="AE29" s="17"/>
      <c r="AF29" s="18"/>
      <c r="AG29" s="19"/>
    </row>
    <row r="30" spans="1:33" ht="16.5">
      <c r="A30" s="13">
        <v>26</v>
      </c>
      <c r="B30" s="14" t="s">
        <v>31</v>
      </c>
      <c r="F30" s="15">
        <f>'[1]анализ 1кв., 2016год'!F30</f>
        <v>104.74166666666667</v>
      </c>
      <c r="G30" s="15">
        <f>'[1]анализ 1кв., 2016год'!G30</f>
        <v>104.74166666666667</v>
      </c>
      <c r="H30" s="15">
        <f>'[1]анализ 1кв., 2016год'!H30</f>
        <v>104.74166666666667</v>
      </c>
      <c r="I30" s="15">
        <f>'[1]анализ 1кв., 2016год'!I30</f>
        <v>105.95833333333334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0"/>
        <v>1.2166666666666686</v>
      </c>
      <c r="U30" s="17">
        <f t="shared" si="1"/>
        <v>0.011615880340520345</v>
      </c>
      <c r="V30" s="16"/>
      <c r="W30" s="17"/>
      <c r="X30" s="18"/>
      <c r="Y30" s="19"/>
      <c r="Z30" s="16"/>
      <c r="AA30" s="17"/>
      <c r="AB30" s="18"/>
      <c r="AC30" s="19"/>
      <c r="AD30" s="16"/>
      <c r="AE30" s="17"/>
      <c r="AF30" s="18"/>
      <c r="AG30" s="19"/>
    </row>
    <row r="31" spans="1:33" ht="15.75" customHeight="1">
      <c r="A31" s="13">
        <v>27</v>
      </c>
      <c r="B31" s="14" t="s">
        <v>32</v>
      </c>
      <c r="F31" s="15">
        <f>'[1]анализ 1кв., 2016год'!F31</f>
        <v>363.6583333333333</v>
      </c>
      <c r="G31" s="15">
        <f>'[1]анализ 1кв., 2016год'!G31</f>
        <v>365.4083333333333</v>
      </c>
      <c r="H31" s="15">
        <f>'[1]анализ 1кв., 2016год'!H31</f>
        <v>375.2416666666667</v>
      </c>
      <c r="I31" s="15">
        <f>'[1]анализ 1кв., 2016год'!I31</f>
        <v>361.9916666666667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>
        <f t="shared" si="0"/>
        <v>-1.6666666666666288</v>
      </c>
      <c r="U31" s="17">
        <f t="shared" si="1"/>
        <v>-0.004583056440339959</v>
      </c>
      <c r="V31" s="16"/>
      <c r="W31" s="17"/>
      <c r="X31" s="18"/>
      <c r="Y31" s="19"/>
      <c r="Z31" s="16"/>
      <c r="AA31" s="17"/>
      <c r="AB31" s="18"/>
      <c r="AC31" s="19"/>
      <c r="AD31" s="16"/>
      <c r="AE31" s="17"/>
      <c r="AF31" s="18"/>
      <c r="AG31" s="19"/>
    </row>
    <row r="32" spans="1:33" ht="16.5">
      <c r="A32" s="13">
        <v>28</v>
      </c>
      <c r="B32" s="14" t="s">
        <v>33</v>
      </c>
      <c r="F32" s="15">
        <f>'[1]анализ 1кв., 2016год'!F32</f>
        <v>22.724999999999998</v>
      </c>
      <c r="G32" s="15">
        <f>'[1]анализ 1кв., 2016год'!G32</f>
        <v>22.711111111111112</v>
      </c>
      <c r="H32" s="15">
        <f>'[1]анализ 1кв., 2016год'!H32</f>
        <v>23.12777777777778</v>
      </c>
      <c r="I32" s="15">
        <f>'[1]анализ 1кв., 2016год'!I32</f>
        <v>21.211111111111112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>
        <f t="shared" si="0"/>
        <v>-1.5138888888888857</v>
      </c>
      <c r="U32" s="17">
        <f t="shared" si="1"/>
        <v>-0.06661777288839982</v>
      </c>
      <c r="V32" s="16"/>
      <c r="W32" s="17"/>
      <c r="X32" s="18"/>
      <c r="Y32" s="19"/>
      <c r="Z32" s="16"/>
      <c r="AA32" s="17"/>
      <c r="AB32" s="18"/>
      <c r="AC32" s="19"/>
      <c r="AD32" s="16"/>
      <c r="AE32" s="17"/>
      <c r="AF32" s="18"/>
      <c r="AG32" s="19"/>
    </row>
    <row r="33" spans="1:33" ht="16.5">
      <c r="A33" s="13">
        <v>29</v>
      </c>
      <c r="B33" s="14" t="s">
        <v>34</v>
      </c>
      <c r="F33" s="15">
        <f>'[1]анализ 1кв., 2016год'!F33</f>
        <v>28</v>
      </c>
      <c r="G33" s="15">
        <f>'[1]анализ 1кв., 2016год'!G33</f>
        <v>28.13888888888889</v>
      </c>
      <c r="H33" s="15">
        <f>'[1]анализ 1кв., 2016год'!H33</f>
        <v>30.677777777777777</v>
      </c>
      <c r="I33" s="15">
        <f>'[1]анализ 1кв., 2016год'!I33</f>
        <v>29.094444444444445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>
        <f t="shared" si="0"/>
        <v>1.094444444444445</v>
      </c>
      <c r="U33" s="17">
        <f t="shared" si="1"/>
        <v>0.03908730158730161</v>
      </c>
      <c r="V33" s="16"/>
      <c r="W33" s="17"/>
      <c r="X33" s="18"/>
      <c r="Y33" s="19"/>
      <c r="Z33" s="16"/>
      <c r="AA33" s="17"/>
      <c r="AB33" s="18"/>
      <c r="AC33" s="19"/>
      <c r="AD33" s="16"/>
      <c r="AE33" s="17"/>
      <c r="AF33" s="18"/>
      <c r="AG33" s="19"/>
    </row>
    <row r="34" spans="1:33" ht="16.5">
      <c r="A34" s="13">
        <v>30</v>
      </c>
      <c r="B34" s="14" t="s">
        <v>35</v>
      </c>
      <c r="F34" s="15">
        <f>'[1]анализ 1кв., 2016год'!F34</f>
        <v>26.333333333333332</v>
      </c>
      <c r="G34" s="15">
        <f>'[1]анализ 1кв., 2016год'!G34</f>
        <v>26.13888888888889</v>
      </c>
      <c r="H34" s="15">
        <f>'[1]анализ 1кв., 2016год'!H34</f>
        <v>34.44444444444444</v>
      </c>
      <c r="I34" s="15">
        <f>'[1]анализ 1кв., 2016год'!I34</f>
        <v>37.083333333333336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>
        <f t="shared" si="0"/>
        <v>10.750000000000004</v>
      </c>
      <c r="U34" s="17">
        <f t="shared" si="1"/>
        <v>0.408227848101266</v>
      </c>
      <c r="V34" s="16"/>
      <c r="W34" s="17"/>
      <c r="X34" s="18"/>
      <c r="Y34" s="19"/>
      <c r="Z34" s="16"/>
      <c r="AA34" s="17"/>
      <c r="AB34" s="18"/>
      <c r="AC34" s="19"/>
      <c r="AD34" s="16"/>
      <c r="AE34" s="17"/>
      <c r="AF34" s="18"/>
      <c r="AG34" s="19"/>
    </row>
    <row r="35" spans="1:33" ht="16.5">
      <c r="A35" s="13">
        <v>31</v>
      </c>
      <c r="B35" s="14" t="s">
        <v>36</v>
      </c>
      <c r="F35" s="15">
        <f>'[1]анализ 1кв., 2016год'!F35</f>
        <v>35.28888888888889</v>
      </c>
      <c r="G35" s="15">
        <f>'[1]анализ 1кв., 2016год'!G35</f>
        <v>40.81666666666666</v>
      </c>
      <c r="H35" s="15">
        <f>'[1]анализ 1кв., 2016год'!H35</f>
        <v>44.666666666666664</v>
      </c>
      <c r="I35" s="15">
        <f>'[1]анализ 1кв., 2016год'!I35</f>
        <v>42.888888888888886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0"/>
        <v>7.599999999999994</v>
      </c>
      <c r="U35" s="17">
        <f t="shared" si="1"/>
        <v>0.21536523929471016</v>
      </c>
      <c r="V35" s="16"/>
      <c r="W35" s="17"/>
      <c r="X35" s="18"/>
      <c r="Y35" s="19"/>
      <c r="Z35" s="16"/>
      <c r="AA35" s="17"/>
      <c r="AB35" s="18"/>
      <c r="AC35" s="19"/>
      <c r="AD35" s="16"/>
      <c r="AE35" s="17"/>
      <c r="AF35" s="18"/>
      <c r="AG35" s="19"/>
    </row>
    <row r="36" spans="1:33" ht="16.5">
      <c r="A36" s="13">
        <v>32</v>
      </c>
      <c r="B36" s="14" t="s">
        <v>37</v>
      </c>
      <c r="F36" s="15">
        <f>'[1]анализ 1кв., 2016год'!F36</f>
        <v>192.66666666666669</v>
      </c>
      <c r="G36" s="15">
        <f>'[1]анализ 1кв., 2016год'!G36</f>
        <v>182.58333333333331</v>
      </c>
      <c r="H36" s="15">
        <f>'[1]анализ 1кв., 2016год'!H36</f>
        <v>208.25</v>
      </c>
      <c r="I36" s="15">
        <f>'[1]анализ 1кв., 2016год'!I36</f>
        <v>142.875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0"/>
        <v>-49.791666666666686</v>
      </c>
      <c r="U36" s="17">
        <f t="shared" si="1"/>
        <v>-0.2584342560553634</v>
      </c>
      <c r="V36" s="16"/>
      <c r="W36" s="17"/>
      <c r="X36" s="18"/>
      <c r="Y36" s="19"/>
      <c r="Z36" s="16"/>
      <c r="AA36" s="17"/>
      <c r="AB36" s="18"/>
      <c r="AC36" s="19"/>
      <c r="AD36" s="16"/>
      <c r="AE36" s="17"/>
      <c r="AF36" s="18"/>
      <c r="AG36" s="19"/>
    </row>
    <row r="37" spans="1:33" ht="16.5">
      <c r="A37" s="13">
        <v>33</v>
      </c>
      <c r="B37" s="14" t="s">
        <v>38</v>
      </c>
      <c r="F37" s="15">
        <f>'[1]анализ 1кв., 2016год'!F37</f>
        <v>200.83333333333331</v>
      </c>
      <c r="G37" s="15">
        <f>'[1]анализ 1кв., 2016год'!G37</f>
        <v>185.41666666666669</v>
      </c>
      <c r="H37" s="15">
        <f>'[1]анализ 1кв., 2016год'!H37</f>
        <v>196.25</v>
      </c>
      <c r="I37" s="15">
        <f>'[1]анализ 1кв., 2016год'!I37</f>
        <v>159.75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>
        <f t="shared" si="0"/>
        <v>-41.083333333333314</v>
      </c>
      <c r="U37" s="17">
        <f t="shared" si="1"/>
        <v>-0.204564315352697</v>
      </c>
      <c r="V37" s="16"/>
      <c r="W37" s="17"/>
      <c r="X37" s="18"/>
      <c r="Y37" s="19"/>
      <c r="Z37" s="16"/>
      <c r="AA37" s="17"/>
      <c r="AB37" s="18"/>
      <c r="AC37" s="19"/>
      <c r="AD37" s="16"/>
      <c r="AE37" s="17"/>
      <c r="AF37" s="18"/>
      <c r="AG37" s="19"/>
    </row>
    <row r="38" spans="1:33" ht="16.5">
      <c r="A38" s="13">
        <v>34</v>
      </c>
      <c r="B38" s="14" t="s">
        <v>39</v>
      </c>
      <c r="F38" s="15">
        <f>'[1]анализ 1кв., 2016год'!F38</f>
        <v>263.20833333333337</v>
      </c>
      <c r="G38" s="15">
        <f>'[1]анализ 1кв., 2016год'!G38</f>
        <v>275.75</v>
      </c>
      <c r="H38" s="15">
        <f>'[1]анализ 1кв., 2016год'!H38</f>
        <v>251.66666666666669</v>
      </c>
      <c r="I38" s="15">
        <f>'[1]анализ 1кв., 2016год'!I38</f>
        <v>252.66666666666669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0"/>
        <v>-10.541666666666686</v>
      </c>
      <c r="U38" s="17">
        <f t="shared" si="1"/>
        <v>-0.04005065695741656</v>
      </c>
      <c r="V38" s="16"/>
      <c r="W38" s="17"/>
      <c r="X38" s="18"/>
      <c r="Y38" s="19"/>
      <c r="Z38" s="16"/>
      <c r="AA38" s="17"/>
      <c r="AB38" s="18"/>
      <c r="AC38" s="19"/>
      <c r="AD38" s="16"/>
      <c r="AE38" s="17"/>
      <c r="AF38" s="18"/>
      <c r="AG38" s="19"/>
    </row>
    <row r="39" spans="1:33" ht="15.75" customHeight="1">
      <c r="A39" s="13">
        <v>35</v>
      </c>
      <c r="B39" s="14" t="s">
        <v>40</v>
      </c>
      <c r="F39" s="15">
        <f>'[1]анализ 1кв., 2016год'!F39</f>
        <v>101.97222222222223</v>
      </c>
      <c r="G39" s="15">
        <f>'[1]анализ 1кв., 2016год'!G39</f>
        <v>105.02777777777777</v>
      </c>
      <c r="H39" s="15">
        <f>'[1]анализ 1кв., 2016год'!H39</f>
        <v>110.92222222222222</v>
      </c>
      <c r="I39" s="15">
        <f>'[1]анализ 1кв., 2016год'!I39</f>
        <v>99.00555555555555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0"/>
        <v>-2.9666666666666828</v>
      </c>
      <c r="U39" s="17">
        <f t="shared" si="1"/>
        <v>-0.029092890220648482</v>
      </c>
      <c r="V39" s="16"/>
      <c r="W39" s="17"/>
      <c r="X39" s="18"/>
      <c r="Y39" s="19"/>
      <c r="Z39" s="16"/>
      <c r="AA39" s="17"/>
      <c r="AB39" s="18"/>
      <c r="AC39" s="19"/>
      <c r="AD39" s="16"/>
      <c r="AE39" s="17"/>
      <c r="AF39" s="18"/>
      <c r="AG39" s="19"/>
    </row>
    <row r="40" spans="1:33" ht="16.5">
      <c r="A40" s="13">
        <v>36</v>
      </c>
      <c r="B40" s="14" t="s">
        <v>41</v>
      </c>
      <c r="F40" s="15">
        <f>'[1]анализ 1кв., 2016год'!F40</f>
        <v>93</v>
      </c>
      <c r="G40" s="15">
        <f>'[1]анализ 1кв., 2016год'!G40</f>
        <v>99.19444444444444</v>
      </c>
      <c r="H40" s="15">
        <f>'[1]анализ 1кв., 2016год'!H40</f>
        <v>99.03333333333335</v>
      </c>
      <c r="I40" s="15">
        <f>'[1]анализ 1кв., 2016год'!I40</f>
        <v>106.50555555555555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0"/>
        <v>13.505555555555546</v>
      </c>
      <c r="U40" s="17">
        <f t="shared" si="1"/>
        <v>0.14522102747909188</v>
      </c>
      <c r="V40" s="16"/>
      <c r="W40" s="17"/>
      <c r="X40" s="18"/>
      <c r="Y40" s="19"/>
      <c r="Z40" s="16"/>
      <c r="AA40" s="17"/>
      <c r="AB40" s="18"/>
      <c r="AC40" s="19"/>
      <c r="AD40" s="16"/>
      <c r="AE40" s="17"/>
      <c r="AF40" s="18"/>
      <c r="AG40" s="19"/>
    </row>
    <row r="41" spans="1:33" ht="15.75" customHeight="1">
      <c r="A41" s="13">
        <v>37</v>
      </c>
      <c r="B41" s="14" t="s">
        <v>42</v>
      </c>
      <c r="F41" s="15">
        <f>'[1]анализ 1кв., 2016год'!F41</f>
        <v>202.375</v>
      </c>
      <c r="G41" s="15">
        <f>'[1]анализ 1кв., 2016год'!G41</f>
        <v>220.75</v>
      </c>
      <c r="H41" s="15">
        <f>'[1]анализ 1кв., 2016год'!H41</f>
        <v>210.91666666666669</v>
      </c>
      <c r="I41" s="15">
        <f>'[1]анализ 1кв., 2016год'!I41</f>
        <v>200.66666666666669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>
        <f t="shared" si="0"/>
        <v>-1.7083333333333144</v>
      </c>
      <c r="U41" s="17">
        <f t="shared" si="1"/>
        <v>-0.008441424747786606</v>
      </c>
      <c r="V41" s="16"/>
      <c r="W41" s="17"/>
      <c r="X41" s="18"/>
      <c r="Y41" s="19"/>
      <c r="Z41" s="16"/>
      <c r="AA41" s="17"/>
      <c r="AB41" s="18"/>
      <c r="AC41" s="19"/>
      <c r="AD41" s="16"/>
      <c r="AE41" s="17"/>
      <c r="AF41" s="18"/>
      <c r="AG41" s="19"/>
    </row>
    <row r="42" spans="1:33" ht="16.5">
      <c r="A42" s="13">
        <v>38</v>
      </c>
      <c r="B42" s="14" t="s">
        <v>43</v>
      </c>
      <c r="F42" s="15">
        <f>'[1]анализ 1кв., 2016год'!F42</f>
        <v>119.66666666666667</v>
      </c>
      <c r="G42" s="15">
        <f>'[1]анализ 1кв., 2016год'!G42</f>
        <v>113.27777777777777</v>
      </c>
      <c r="H42" s="15">
        <f>'[1]анализ 1кв., 2016год'!H42</f>
        <v>95.05555555555556</v>
      </c>
      <c r="I42" s="15">
        <f>'[1]анализ 1кв., 2016год'!I42</f>
        <v>93.41666666666667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>
        <f t="shared" si="0"/>
        <v>-26.25</v>
      </c>
      <c r="U42" s="17">
        <f t="shared" si="1"/>
        <v>-0.2193593314763231</v>
      </c>
      <c r="V42" s="16"/>
      <c r="W42" s="17"/>
      <c r="X42" s="18"/>
      <c r="Y42" s="19"/>
      <c r="Z42" s="16"/>
      <c r="AA42" s="17"/>
      <c r="AB42" s="18"/>
      <c r="AC42" s="19"/>
      <c r="AD42" s="16"/>
      <c r="AE42" s="17"/>
      <c r="AF42" s="18"/>
      <c r="AG42" s="19"/>
    </row>
    <row r="43" spans="1:33" ht="15.75" customHeight="1">
      <c r="A43" s="13">
        <v>39</v>
      </c>
      <c r="B43" s="14" t="s">
        <v>44</v>
      </c>
      <c r="F43" s="15">
        <f>'[1]анализ 1кв., 2016год'!F43</f>
        <v>123.375</v>
      </c>
      <c r="G43" s="15">
        <f>'[1]анализ 1кв., 2016год'!G43</f>
        <v>122.04166666666666</v>
      </c>
      <c r="H43" s="15">
        <f>'[1]анализ 1кв., 2016год'!H43</f>
        <v>140.91666666666669</v>
      </c>
      <c r="I43" s="15">
        <f>'[1]анализ 1кв., 2016год'!I43</f>
        <v>127.2375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>
        <f t="shared" si="0"/>
        <v>3.862499999999997</v>
      </c>
      <c r="U43" s="17">
        <f t="shared" si="1"/>
        <v>0.03130699088145894</v>
      </c>
      <c r="V43" s="16"/>
      <c r="W43" s="17"/>
      <c r="X43" s="18"/>
      <c r="Y43" s="19"/>
      <c r="Z43" s="16"/>
      <c r="AA43" s="17"/>
      <c r="AB43" s="18"/>
      <c r="AC43" s="19"/>
      <c r="AD43" s="16"/>
      <c r="AE43" s="17"/>
      <c r="AF43" s="18"/>
      <c r="AG43" s="19"/>
    </row>
    <row r="44" spans="1:33" ht="20.25" customHeight="1">
      <c r="A44" s="13">
        <v>40</v>
      </c>
      <c r="B44" s="14" t="s">
        <v>45</v>
      </c>
      <c r="F44" s="15">
        <f>'[1]анализ 1кв., 2016год'!F44</f>
        <v>66.81666666666666</v>
      </c>
      <c r="G44" s="15">
        <f>'[1]анализ 1кв., 2016год'!G44</f>
        <v>65.13333333333333</v>
      </c>
      <c r="H44" s="15">
        <f>'[1]анализ 1кв., 2016год'!H44</f>
        <v>57.46666666666667</v>
      </c>
      <c r="I44" s="15">
        <f>'[1]анализ 1кв., 2016год'!I44</f>
        <v>55.733333333333334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>
        <f t="shared" si="0"/>
        <v>-11.083333333333329</v>
      </c>
      <c r="U44" s="17">
        <f t="shared" si="1"/>
        <v>-0.16587677725118477</v>
      </c>
      <c r="V44" s="16"/>
      <c r="W44" s="17"/>
      <c r="X44" s="18"/>
      <c r="Y44" s="19"/>
      <c r="Z44" s="16"/>
      <c r="AA44" s="17"/>
      <c r="AB44" s="18"/>
      <c r="AC44" s="19"/>
      <c r="AD44" s="16"/>
      <c r="AE44" s="17"/>
      <c r="AF44" s="18"/>
      <c r="AG44" s="19"/>
    </row>
    <row r="45" spans="1:28" ht="24" customHeight="1">
      <c r="A45" s="20"/>
      <c r="B45" s="20" t="s">
        <v>46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4"/>
      <c r="Z45"/>
      <c r="AA45"/>
      <c r="AB45"/>
    </row>
    <row r="46" spans="1:28" ht="14.25" customHeight="1">
      <c r="A46" s="20"/>
      <c r="B46" s="21" t="s">
        <v>47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4"/>
      <c r="Z46"/>
      <c r="AA46"/>
      <c r="AB46"/>
    </row>
    <row r="47" spans="1:28" ht="15.75">
      <c r="A47" s="20"/>
      <c r="B47" s="21" t="s">
        <v>48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4"/>
      <c r="Z47"/>
      <c r="AA47"/>
      <c r="AB47"/>
    </row>
    <row r="48" spans="1:28" ht="30" customHeight="1">
      <c r="A48" s="20"/>
      <c r="B48" s="21" t="s">
        <v>49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4"/>
      <c r="Z48"/>
      <c r="AA48"/>
      <c r="AB48"/>
    </row>
    <row r="49" spans="1:28" ht="29.25" customHeight="1">
      <c r="A49" s="20"/>
      <c r="B49" s="21" t="s">
        <v>50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24"/>
      <c r="Z49" s="23"/>
      <c r="AA49" s="23"/>
      <c r="AB49" s="23"/>
    </row>
    <row r="50" spans="1:28" ht="14.25" customHeight="1">
      <c r="A50" s="20"/>
      <c r="B50" s="21" t="s">
        <v>51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4"/>
      <c r="Z50" s="23"/>
      <c r="AA50" s="23"/>
      <c r="AB50" s="23"/>
    </row>
    <row r="51" spans="1:28" ht="16.5" customHeight="1">
      <c r="A51" s="20"/>
      <c r="B51" s="21" t="s">
        <v>52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4"/>
      <c r="Z51" s="23"/>
      <c r="AA51" s="23"/>
      <c r="AB51" s="23"/>
    </row>
    <row r="52" spans="1:28" ht="15.75">
      <c r="A52" s="20"/>
      <c r="B52" s="20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4"/>
      <c r="Z52" s="23"/>
      <c r="AA52" s="23"/>
      <c r="AB52" s="23"/>
    </row>
    <row r="53" spans="2:28" ht="15.75" customHeight="1">
      <c r="B53" s="25" t="s">
        <v>53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3"/>
      <c r="W53" s="23"/>
      <c r="X53" s="23"/>
      <c r="Y53" s="24"/>
      <c r="Z53" s="23"/>
      <c r="AA53" s="23"/>
      <c r="AB53" s="23"/>
    </row>
    <row r="54" spans="2:28" ht="15.7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3"/>
      <c r="W54" s="23"/>
      <c r="X54" s="23"/>
      <c r="Y54" s="24"/>
      <c r="Z54" s="23"/>
      <c r="AA54" s="23"/>
      <c r="AB54" s="23"/>
    </row>
    <row r="55" spans="2:28" ht="51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3"/>
      <c r="W55" s="23"/>
      <c r="X55" s="23"/>
      <c r="Y55" s="24"/>
      <c r="Z55" s="23"/>
      <c r="AA55" s="23"/>
      <c r="AB55" s="23"/>
    </row>
    <row r="56" spans="6:28" ht="15.75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3"/>
      <c r="AA56" s="23"/>
      <c r="AB56" s="23"/>
    </row>
    <row r="57" spans="6:28" ht="15.75"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23"/>
      <c r="AA57" s="23"/>
      <c r="AB57" s="23"/>
    </row>
    <row r="58" spans="6:28" ht="15.75"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3"/>
      <c r="AA58" s="23"/>
      <c r="AB58" s="23"/>
    </row>
    <row r="59" spans="6:28" ht="15.75"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3"/>
      <c r="AA59" s="23"/>
      <c r="AB59" s="23"/>
    </row>
    <row r="60" spans="6:28" ht="15.75"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3"/>
      <c r="AA60" s="23"/>
      <c r="AB60" s="23"/>
    </row>
    <row r="61" spans="2:28" ht="15.75">
      <c r="B61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3"/>
      <c r="AA61" s="23"/>
      <c r="AB61" s="23"/>
    </row>
    <row r="62" spans="6:28" ht="15.75"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3"/>
      <c r="AA62" s="23"/>
      <c r="AB62" s="23"/>
    </row>
    <row r="63" spans="6:28" ht="15.75"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3"/>
      <c r="AA63" s="23"/>
      <c r="AB63" s="23"/>
    </row>
    <row r="64" spans="6:28" ht="15.75"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3"/>
      <c r="AA64" s="23"/>
      <c r="AB64" s="23"/>
    </row>
    <row r="65" spans="6:28" ht="15.75"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3"/>
      <c r="AA65" s="23"/>
      <c r="AB65" s="23"/>
    </row>
    <row r="66" spans="6:28" ht="15.75"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3"/>
      <c r="AA66" s="23"/>
      <c r="AB66" s="23"/>
    </row>
    <row r="67" spans="6:28" ht="15.75"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3"/>
      <c r="AA67" s="23"/>
      <c r="AB67" s="23"/>
    </row>
    <row r="68" spans="6:28" ht="15.75"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3"/>
      <c r="AA68" s="23"/>
      <c r="AB68" s="23"/>
    </row>
    <row r="69" spans="6:28" ht="15.75"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3"/>
      <c r="AA69" s="23"/>
      <c r="AB69" s="23"/>
    </row>
    <row r="70" spans="6:28" ht="15.75"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3"/>
      <c r="AA70" s="23"/>
      <c r="AB70" s="23"/>
    </row>
    <row r="71" spans="6:28" ht="15.75"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3"/>
      <c r="AA71" s="23"/>
      <c r="AB71" s="23"/>
    </row>
    <row r="72" spans="6:28" ht="15.75"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3"/>
      <c r="AA72" s="23"/>
      <c r="AB72" s="23"/>
    </row>
    <row r="73" spans="6:28" ht="15.75"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3"/>
      <c r="AA73" s="23"/>
      <c r="AB73" s="23"/>
    </row>
    <row r="74" spans="6:28" ht="15.75"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3"/>
      <c r="AA74" s="23"/>
      <c r="AB74" s="23"/>
    </row>
    <row r="75" spans="6:28" ht="15.75"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3"/>
      <c r="AA75" s="23"/>
      <c r="AB75" s="23"/>
    </row>
    <row r="76" spans="6:28" ht="15.75"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  <c r="Z76" s="23"/>
      <c r="AA76" s="23"/>
      <c r="AB76" s="23"/>
    </row>
    <row r="77" spans="6:28" ht="15.75"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3"/>
      <c r="AA77" s="23"/>
      <c r="AB77" s="23"/>
    </row>
    <row r="78" spans="6:28" ht="15.75"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3"/>
      <c r="AA78" s="23"/>
      <c r="AB78" s="23"/>
    </row>
    <row r="79" spans="6:28" ht="15.75"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4"/>
      <c r="Z79" s="23"/>
      <c r="AA79" s="23"/>
      <c r="AB79" s="23"/>
    </row>
    <row r="80" spans="6:28" ht="15.75"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3"/>
      <c r="AA80" s="23"/>
      <c r="AB80" s="23"/>
    </row>
    <row r="81" spans="6:28" ht="15.75"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3"/>
      <c r="AA81" s="23"/>
      <c r="AB81" s="23"/>
    </row>
    <row r="82" spans="6:28" ht="15.75"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3"/>
      <c r="AA82" s="23"/>
      <c r="AB82" s="23"/>
    </row>
    <row r="83" spans="6:28" ht="15.75"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4"/>
      <c r="Z83" s="23"/>
      <c r="AA83" s="23"/>
      <c r="AB83" s="23"/>
    </row>
    <row r="84" spans="6:28" ht="15.75"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4"/>
      <c r="Z84" s="23"/>
      <c r="AA84" s="23"/>
      <c r="AB84" s="23"/>
    </row>
    <row r="85" spans="6:28" ht="15.75"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4"/>
      <c r="Z85" s="23"/>
      <c r="AA85" s="23"/>
      <c r="AB85" s="23"/>
    </row>
    <row r="86" spans="6:28" ht="15.75"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4"/>
      <c r="Z86" s="23"/>
      <c r="AA86" s="23"/>
      <c r="AB86" s="23"/>
    </row>
    <row r="87" spans="6:28" ht="15.75"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4"/>
      <c r="Z87" s="23"/>
      <c r="AA87" s="23"/>
      <c r="AB87" s="23"/>
    </row>
    <row r="88" spans="6:28" ht="15.75"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4"/>
      <c r="Z88" s="23"/>
      <c r="AA88" s="23"/>
      <c r="AB88" s="23"/>
    </row>
    <row r="89" spans="6:28" ht="15.75"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4"/>
      <c r="Z89" s="23"/>
      <c r="AA89" s="23"/>
      <c r="AB89" s="23"/>
    </row>
    <row r="90" spans="6:28" ht="15.75"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4"/>
      <c r="Z90" s="23"/>
      <c r="AA90" s="23"/>
      <c r="AB90" s="23"/>
    </row>
    <row r="91" spans="6:28" ht="15.75"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"/>
      <c r="Z91" s="23"/>
      <c r="AA91" s="23"/>
      <c r="AB91" s="23"/>
    </row>
    <row r="92" spans="6:28" ht="15.75"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4"/>
      <c r="Z92" s="23"/>
      <c r="AA92" s="23"/>
      <c r="AB92" s="23"/>
    </row>
    <row r="93" spans="6:28" ht="15.75"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4"/>
      <c r="Z93" s="23"/>
      <c r="AA93" s="23"/>
      <c r="AB93" s="23"/>
    </row>
    <row r="94" spans="6:28" ht="15.75"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4"/>
      <c r="Z94" s="23"/>
      <c r="AA94" s="23"/>
      <c r="AB94" s="23"/>
    </row>
    <row r="95" spans="6:28" ht="15.75"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4"/>
      <c r="Z95" s="23"/>
      <c r="AA95" s="23"/>
      <c r="AB95" s="23"/>
    </row>
    <row r="96" spans="6:28" ht="15.75"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4"/>
      <c r="Z96" s="23"/>
      <c r="AA96" s="23"/>
      <c r="AB96" s="23"/>
    </row>
    <row r="97" spans="6:28" ht="15.75"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4"/>
      <c r="Z97" s="23"/>
      <c r="AA97" s="23"/>
      <c r="AB97" s="23"/>
    </row>
    <row r="98" spans="6:28" ht="15.75"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4"/>
      <c r="Z98" s="23"/>
      <c r="AA98" s="23"/>
      <c r="AB98" s="23"/>
    </row>
    <row r="99" spans="6:28" ht="15.75"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4"/>
      <c r="Z99" s="23"/>
      <c r="AA99" s="23"/>
      <c r="AB99" s="23"/>
    </row>
    <row r="100" spans="6:28" ht="15.75"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4"/>
      <c r="Z100" s="23"/>
      <c r="AA100" s="23"/>
      <c r="AB100" s="23"/>
    </row>
    <row r="101" spans="6:28" ht="15.75"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4"/>
      <c r="Z101" s="23"/>
      <c r="AA101" s="23"/>
      <c r="AB101" s="23"/>
    </row>
    <row r="102" spans="6:28" ht="15.75"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4"/>
      <c r="Z102" s="23"/>
      <c r="AA102" s="23"/>
      <c r="AB102" s="23"/>
    </row>
    <row r="103" spans="6:28" ht="15.75"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4"/>
      <c r="Z103" s="23"/>
      <c r="AA103" s="23"/>
      <c r="AB103" s="23"/>
    </row>
    <row r="104" spans="6:28" ht="15.75"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4"/>
      <c r="Z104" s="23"/>
      <c r="AA104" s="23"/>
      <c r="AB104" s="23"/>
    </row>
    <row r="105" spans="6:28" ht="15.75"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4"/>
      <c r="Z105" s="23"/>
      <c r="AA105" s="23"/>
      <c r="AB105" s="23"/>
    </row>
    <row r="106" spans="6:28" ht="15.75"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4"/>
      <c r="Z106" s="23"/>
      <c r="AA106" s="23"/>
      <c r="AB106" s="23"/>
    </row>
    <row r="107" spans="6:28" ht="15.75"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4"/>
      <c r="Z107" s="23"/>
      <c r="AA107" s="23"/>
      <c r="AB107" s="23"/>
    </row>
    <row r="108" spans="6:28" ht="15.75"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4"/>
      <c r="Z108" s="23"/>
      <c r="AA108" s="23"/>
      <c r="AB108" s="23"/>
    </row>
    <row r="109" spans="6:28" ht="15.75"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4"/>
      <c r="Z109" s="23"/>
      <c r="AA109" s="23"/>
      <c r="AB109" s="23"/>
    </row>
    <row r="110" spans="6:28" ht="15.75"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4"/>
      <c r="Z110" s="23"/>
      <c r="AA110" s="23"/>
      <c r="AB110" s="23"/>
    </row>
    <row r="111" spans="6:28" ht="15.75"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4"/>
      <c r="Z111" s="23"/>
      <c r="AA111" s="23"/>
      <c r="AB111" s="23"/>
    </row>
    <row r="112" spans="6:28" ht="15.75"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4"/>
      <c r="Z112" s="23"/>
      <c r="AA112" s="23"/>
      <c r="AB112" s="23"/>
    </row>
    <row r="113" spans="6:28" ht="15.75"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4"/>
      <c r="Z113" s="23"/>
      <c r="AA113" s="23"/>
      <c r="AB113" s="23"/>
    </row>
    <row r="114" spans="6:28" ht="15.75"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4"/>
      <c r="Z114" s="23"/>
      <c r="AA114" s="23"/>
      <c r="AB114" s="23"/>
    </row>
    <row r="115" spans="6:28" ht="15.75"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4"/>
      <c r="Z115" s="23"/>
      <c r="AA115" s="23"/>
      <c r="AB115" s="23"/>
    </row>
    <row r="116" spans="6:28" ht="15.75"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4"/>
      <c r="Z116" s="23"/>
      <c r="AA116" s="23"/>
      <c r="AB116" s="23"/>
    </row>
    <row r="117" spans="6:28" ht="15.75"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4"/>
      <c r="Z117" s="23"/>
      <c r="AA117" s="23"/>
      <c r="AB117" s="23"/>
    </row>
    <row r="118" spans="6:28" ht="15.75"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4"/>
      <c r="Z118" s="23"/>
      <c r="AA118" s="23"/>
      <c r="AB118" s="23"/>
    </row>
    <row r="119" spans="6:28" ht="15.75"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4"/>
      <c r="Z119" s="23"/>
      <c r="AA119" s="23"/>
      <c r="AB119" s="23"/>
    </row>
    <row r="120" spans="6:28" ht="15.75"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4"/>
      <c r="Z120" s="23"/>
      <c r="AA120" s="23"/>
      <c r="AB120" s="23"/>
    </row>
    <row r="121" spans="6:28" ht="15.75"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4"/>
      <c r="Z121" s="23"/>
      <c r="AA121" s="23"/>
      <c r="AB121" s="23"/>
    </row>
    <row r="122" spans="6:28" ht="15.75"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4"/>
      <c r="Z122" s="23"/>
      <c r="AA122" s="23"/>
      <c r="AB122" s="23"/>
    </row>
    <row r="123" spans="6:28" ht="15.75"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4"/>
      <c r="Z123" s="23"/>
      <c r="AA123" s="23"/>
      <c r="AB123" s="23"/>
    </row>
    <row r="124" spans="6:28" ht="15.75"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4"/>
      <c r="Z124" s="23"/>
      <c r="AA124" s="23"/>
      <c r="AB124" s="23"/>
    </row>
    <row r="125" spans="6:28" ht="15.75"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4"/>
      <c r="Z125" s="23"/>
      <c r="AA125" s="23"/>
      <c r="AB125" s="23"/>
    </row>
    <row r="126" spans="6:28" ht="15.75"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4"/>
      <c r="Z126" s="23"/>
      <c r="AA126" s="23"/>
      <c r="AB126" s="23"/>
    </row>
    <row r="127" spans="6:28" ht="15.75"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4"/>
      <c r="Z127" s="23"/>
      <c r="AA127" s="23"/>
      <c r="AB127" s="23"/>
    </row>
  </sheetData>
  <sheetProtection selectLockedCells="1" selectUnlockedCells="1"/>
  <mergeCells count="11">
    <mergeCell ref="B1:U1"/>
    <mergeCell ref="A2:A3"/>
    <mergeCell ref="B2:B4"/>
    <mergeCell ref="T3:U3"/>
    <mergeCell ref="V3:W3"/>
    <mergeCell ref="X3:Y3"/>
    <mergeCell ref="Z3:AA3"/>
    <mergeCell ref="AB3:AC3"/>
    <mergeCell ref="AD3:AE3"/>
    <mergeCell ref="AF3:AG3"/>
    <mergeCell ref="B53:U5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2016-04-04T14:00:42Z</cp:lastPrinted>
  <dcterms:created xsi:type="dcterms:W3CDTF">2016-04-04T13:41:17Z</dcterms:created>
  <dcterms:modified xsi:type="dcterms:W3CDTF">2016-04-04T14:00:28Z</dcterms:modified>
  <cp:category/>
  <cp:version/>
  <cp:contentType/>
  <cp:contentStatus/>
  <cp:revision>5</cp:revision>
</cp:coreProperties>
</file>